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polychroniou\Desktop\ΟΠΔ 2023\"/>
    </mc:Choice>
  </mc:AlternateContent>
  <xr:revisionPtr revIDLastSave="0" documentId="8_{67B2C956-3DB5-45EA-940F-F9093B687D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Δήμοι -νπδδ" sheetId="2" r:id="rId1"/>
    <sheet name="Φύλλο3" sheetId="3" state="hidden" r:id="rId2"/>
    <sheet name="mapping " sheetId="7" r:id="rId3"/>
    <sheet name="list" sheetId="5" state="hidden" r:id="rId4"/>
  </sheets>
  <definedNames>
    <definedName name="list_upd">list!$B$1:$B$804</definedName>
    <definedName name="_xlnm.Print_Area" localSheetId="0">'Δήμοι -νπδδ'!$A$1:$V$40</definedName>
  </definedNames>
  <calcPr calcId="191029"/>
</workbook>
</file>

<file path=xl/calcChain.xml><?xml version="1.0" encoding="utf-8"?>
<calcChain xmlns="http://schemas.openxmlformats.org/spreadsheetml/2006/main">
  <c r="D63" i="7" l="1"/>
  <c r="D62" i="7"/>
  <c r="D61" i="7"/>
  <c r="D97" i="7"/>
  <c r="F97" i="7" s="1"/>
  <c r="F61" i="7" l="1"/>
  <c r="D85" i="7"/>
  <c r="D92" i="7"/>
  <c r="D71" i="7"/>
  <c r="D77" i="7"/>
  <c r="D76" i="7"/>
  <c r="D75" i="7"/>
  <c r="D87" i="7"/>
  <c r="D88" i="7"/>
  <c r="D82" i="7"/>
  <c r="D58" i="7"/>
  <c r="D57" i="7"/>
  <c r="D56" i="7"/>
  <c r="D55" i="7"/>
  <c r="D54" i="7"/>
  <c r="D53" i="7"/>
  <c r="D52" i="7"/>
  <c r="D51" i="7"/>
  <c r="D48" i="7"/>
  <c r="D47" i="7"/>
  <c r="D44" i="7"/>
  <c r="F44" i="7" s="1"/>
  <c r="D32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7" i="7"/>
  <c r="D8" i="7"/>
  <c r="D9" i="7"/>
  <c r="D10" i="7"/>
  <c r="D11" i="7"/>
  <c r="D12" i="7"/>
  <c r="D13" i="7"/>
  <c r="D14" i="7"/>
  <c r="D33" i="7"/>
  <c r="D34" i="7"/>
  <c r="D35" i="7"/>
  <c r="D36" i="7"/>
  <c r="D37" i="7"/>
  <c r="D38" i="7"/>
  <c r="D39" i="7"/>
  <c r="D40" i="7"/>
  <c r="D41" i="7"/>
  <c r="D72" i="7"/>
  <c r="D78" i="7"/>
  <c r="D81" i="7"/>
  <c r="D86" i="7"/>
  <c r="D93" i="7"/>
  <c r="D94" i="7"/>
  <c r="D10" i="2"/>
  <c r="F71" i="7" l="1"/>
  <c r="C16" i="2" s="1"/>
  <c r="F17" i="7"/>
  <c r="C5" i="2" s="1"/>
  <c r="F81" i="7"/>
  <c r="C18" i="2" s="1"/>
  <c r="F51" i="7"/>
  <c r="C9" i="2" s="1"/>
  <c r="F47" i="7"/>
  <c r="C8" i="2" s="1"/>
  <c r="F32" i="7"/>
  <c r="C6" i="2" s="1"/>
  <c r="F75" i="7"/>
  <c r="C17" i="2" s="1"/>
  <c r="F92" i="7"/>
  <c r="C20" i="2" s="1"/>
  <c r="F7" i="7"/>
  <c r="C4" i="2" s="1"/>
  <c r="C7" i="2"/>
  <c r="F85" i="7"/>
  <c r="C19" i="2" s="1"/>
  <c r="V10" i="2"/>
  <c r="V21" i="2" l="1"/>
  <c r="H5" i="2" l="1"/>
  <c r="M21" i="2" l="1"/>
  <c r="F10" i="2"/>
  <c r="D21" i="2"/>
  <c r="H16" i="2"/>
  <c r="L16" i="2" s="1"/>
  <c r="P16" i="2" s="1"/>
  <c r="T16" i="2" s="1"/>
  <c r="U16" i="2" s="1"/>
  <c r="H17" i="2"/>
  <c r="L17" i="2" s="1"/>
  <c r="P17" i="2" s="1"/>
  <c r="T17" i="2" s="1"/>
  <c r="U17" i="2" s="1"/>
  <c r="H20" i="2"/>
  <c r="L20" i="2" s="1"/>
  <c r="P20" i="2" s="1"/>
  <c r="T20" i="2" s="1"/>
  <c r="U20" i="2" s="1"/>
  <c r="K10" i="2"/>
  <c r="R10" i="2"/>
  <c r="H26" i="2"/>
  <c r="J10" i="2"/>
  <c r="O10" i="2"/>
  <c r="L5" i="2"/>
  <c r="P5" i="2" s="1"/>
  <c r="T5" i="2" s="1"/>
  <c r="U5" i="2" s="1"/>
  <c r="H6" i="2"/>
  <c r="L6" i="2" s="1"/>
  <c r="P6" i="2" s="1"/>
  <c r="T6" i="2" s="1"/>
  <c r="U6" i="2" s="1"/>
  <c r="K21" i="2"/>
  <c r="N10" i="2"/>
  <c r="S10" i="2"/>
  <c r="M10" i="2"/>
  <c r="I10" i="2"/>
  <c r="G10" i="2"/>
  <c r="H7" i="2"/>
  <c r="L7" i="2" s="1"/>
  <c r="P7" i="2" s="1"/>
  <c r="T7" i="2" s="1"/>
  <c r="U7" i="2" s="1"/>
  <c r="H8" i="2"/>
  <c r="L8" i="2" s="1"/>
  <c r="P8" i="2" s="1"/>
  <c r="T8" i="2" s="1"/>
  <c r="U8" i="2" s="1"/>
  <c r="H9" i="2"/>
  <c r="L9" i="2" s="1"/>
  <c r="P9" i="2" s="1"/>
  <c r="T9" i="2" s="1"/>
  <c r="U9" i="2" s="1"/>
  <c r="H4" i="2"/>
  <c r="L4" i="2" s="1"/>
  <c r="P4" i="2" s="1"/>
  <c r="T4" i="2" s="1"/>
  <c r="U4" i="2" s="1"/>
  <c r="Q10" i="2"/>
  <c r="Q21" i="2"/>
  <c r="E21" i="2"/>
  <c r="I21" i="2"/>
  <c r="H18" i="2"/>
  <c r="L18" i="2" s="1"/>
  <c r="P18" i="2" s="1"/>
  <c r="T18" i="2" s="1"/>
  <c r="U18" i="2" s="1"/>
  <c r="E10" i="2"/>
  <c r="S21" i="2"/>
  <c r="G21" i="2"/>
  <c r="R21" i="2"/>
  <c r="H19" i="2"/>
  <c r="F21" i="2"/>
  <c r="J21" i="2"/>
  <c r="O21" i="2"/>
  <c r="N21" i="2"/>
  <c r="D34" i="2" l="1"/>
  <c r="E28" i="2"/>
  <c r="F28" i="2" s="1"/>
  <c r="D23" i="2"/>
  <c r="D36" i="2" s="1"/>
  <c r="H10" i="2"/>
  <c r="D13" i="2"/>
  <c r="L19" i="2"/>
  <c r="L26" i="2"/>
  <c r="H21" i="2"/>
  <c r="E30" i="2" l="1"/>
  <c r="L10" i="2"/>
  <c r="H28" i="2"/>
  <c r="F30" i="2"/>
  <c r="G28" i="2"/>
  <c r="G30" i="2" s="1"/>
  <c r="L21" i="2"/>
  <c r="P19" i="2"/>
  <c r="P10" i="2" l="1"/>
  <c r="L28" i="2"/>
  <c r="H30" i="2"/>
  <c r="I28" i="2"/>
  <c r="P21" i="2"/>
  <c r="T26" i="2"/>
  <c r="P26" i="2"/>
  <c r="T19" i="2"/>
  <c r="U19" i="2" s="1"/>
  <c r="L30" i="2" l="1"/>
  <c r="M28" i="2"/>
  <c r="T10" i="2"/>
  <c r="P28" i="2"/>
  <c r="I30" i="2"/>
  <c r="J28" i="2"/>
  <c r="T21" i="2"/>
  <c r="P30" i="2" l="1"/>
  <c r="Q28" i="2"/>
  <c r="J30" i="2"/>
  <c r="K28" i="2"/>
  <c r="K30" i="2" s="1"/>
  <c r="N28" i="2"/>
  <c r="M30" i="2"/>
  <c r="U10" i="2"/>
  <c r="T28" i="2"/>
  <c r="T30" i="2" s="1"/>
  <c r="U21" i="2"/>
  <c r="O28" i="2" l="1"/>
  <c r="O30" i="2" s="1"/>
  <c r="N30" i="2"/>
  <c r="R28" i="2"/>
  <c r="Q30" i="2"/>
  <c r="S28" i="2" l="1"/>
  <c r="S30" i="2" s="1"/>
  <c r="R30" i="2"/>
</calcChain>
</file>

<file path=xl/sharedStrings.xml><?xml version="1.0" encoding="utf-8"?>
<sst xmlns="http://schemas.openxmlformats.org/spreadsheetml/2006/main" count="1125" uniqueCount="998">
  <si>
    <t>Α</t>
  </si>
  <si>
    <t>Β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</si>
  <si>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</si>
  <si>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</si>
  <si>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</si>
  <si>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</si>
  <si>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</si>
  <si>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</si>
  <si>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</si>
  <si>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</si>
  <si>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</si>
  <si>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</si>
  <si>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</si>
  <si>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</si>
  <si>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</si>
  <si>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</si>
  <si>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</si>
  <si>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</si>
  <si>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</si>
  <si>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</si>
  <si>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</si>
  <si>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</si>
  <si>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</si>
  <si>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</si>
  <si>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</si>
  <si>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</si>
  <si>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</si>
  <si>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</si>
  <si>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</si>
  <si>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</si>
  <si>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</si>
  <si>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</si>
  <si>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</si>
  <si>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</si>
  <si>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</si>
  <si>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</si>
  <si>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</si>
  <si>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</si>
  <si>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</si>
  <si>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</si>
  <si>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</si>
  <si>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</si>
  <si>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</si>
  <si>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</si>
  <si>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</si>
  <si>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</si>
  <si>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</si>
  <si>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</si>
  <si>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</si>
  <si>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</si>
  <si>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</si>
  <si>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</si>
  <si>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</si>
  <si>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</si>
  <si>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</si>
  <si>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</si>
  <si>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</si>
  <si>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</si>
  <si>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</si>
  <si>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</si>
  <si>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</si>
  <si>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</si>
  <si>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</si>
  <si>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</si>
  <si>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</si>
  <si>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</si>
  <si>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</si>
  <si>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</si>
  <si>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</si>
  <si>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</si>
  <si>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</si>
  <si>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</si>
  <si>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</si>
  <si>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</si>
  <si>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</si>
  <si>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</si>
  <si>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</si>
  <si>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</si>
  <si>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</si>
  <si>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</si>
  <si>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</si>
  <si>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</si>
  <si>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</si>
  <si>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</si>
  <si>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</si>
  <si>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</si>
  <si>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</si>
  <si>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</si>
  <si>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</si>
  <si>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</si>
  <si>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</si>
  <si>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</si>
  <si>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</si>
  <si>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</si>
  <si>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</si>
  <si>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</si>
  <si>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</si>
  <si>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</si>
  <si>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</si>
  <si>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</si>
  <si>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</si>
  <si>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</si>
  <si>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</si>
  <si>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</si>
  <si>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</si>
  <si>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</si>
  <si>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</si>
  <si>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</si>
  <si>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</si>
  <si>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</si>
  <si>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</si>
  <si>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</si>
  <si>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</si>
  <si>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</si>
  <si>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</si>
  <si>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</si>
  <si>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</si>
  <si>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</si>
  <si>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</si>
  <si>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</si>
  <si>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</si>
  <si>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</si>
  <si>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</si>
  <si>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</si>
  <si>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</si>
  <si>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</si>
  <si>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</si>
  <si>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</si>
  <si>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</si>
  <si>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</si>
  <si>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</si>
  <si>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</si>
  <si>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</si>
  <si>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</si>
  <si>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</si>
  <si>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</si>
  <si>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</si>
  <si>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</si>
  <si>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</si>
  <si>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</si>
  <si>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</si>
  <si>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</si>
  <si>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</si>
  <si>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</si>
  <si>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</si>
  <si>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</si>
  <si>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</si>
  <si>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</si>
  <si>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</si>
  <si>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</si>
  <si>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</si>
  <si>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</si>
  <si>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</si>
  <si>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</si>
  <si>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</si>
  <si>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</si>
  <si>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</si>
  <si>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</si>
  <si>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</si>
  <si>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</si>
  <si>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</si>
  <si>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</si>
  <si>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</si>
  <si>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</si>
  <si>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</si>
  <si>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</si>
  <si>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</si>
  <si>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</si>
  <si>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</si>
  <si>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</si>
  <si>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</si>
  <si>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</si>
  <si>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</si>
  <si>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</si>
  <si>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</si>
  <si>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</si>
  <si>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</si>
  <si>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</si>
  <si>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</si>
  <si>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</si>
  <si>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</si>
  <si>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</si>
  <si>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</si>
  <si>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</si>
  <si>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</si>
  <si>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</si>
  <si>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</si>
  <si>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</si>
  <si>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</si>
  <si>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</si>
  <si>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</si>
  <si>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</si>
  <si>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</si>
  <si>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</si>
  <si>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</si>
  <si>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</si>
  <si>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</si>
  <si>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</si>
  <si>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</si>
  <si>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</si>
  <si>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</si>
  <si>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</si>
  <si>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</si>
  <si>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</si>
  <si>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</si>
  <si>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</si>
  <si>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</si>
  <si>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</si>
  <si>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</si>
  <si>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</si>
  <si>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</si>
  <si>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</si>
  <si>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</si>
  <si>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</si>
  <si>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</si>
  <si>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</si>
  <si>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</si>
  <si>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</si>
  <si>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ΠΡΟΣΤΑΣΙΑ ΚΑΙ ΑΛΛΗΛΕΓΓΥΗ ΔΗΜΟΥ ΜΕΓΑΛΟΠΟΛΗΣ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</si>
  <si>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</si>
  <si>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</si>
  <si>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</si>
  <si>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</si>
  <si>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</si>
  <si>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</si>
  <si>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</si>
  <si>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</si>
  <si>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</si>
  <si>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</si>
  <si>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</si>
  <si>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</si>
  <si>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</si>
  <si>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</si>
  <si>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</si>
  <si>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</si>
  <si>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</si>
  <si>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</si>
  <si>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</si>
  <si>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</si>
  <si>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</si>
  <si>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</si>
  <si>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</si>
  <si>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</si>
  <si>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</si>
  <si>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</si>
  <si>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</si>
  <si>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</si>
  <si>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</si>
  <si>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</si>
  <si>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</si>
  <si>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</si>
  <si>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</si>
  <si>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</si>
  <si>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</si>
  <si>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</si>
  <si>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</si>
  <si>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</si>
  <si>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</si>
  <si>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ΦΥΛΗΣ "Η ΠΑΡΝΗΘΑ"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</si>
  <si>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</si>
  <si>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</si>
  <si>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</si>
  <si>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</si>
  <si>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</si>
  <si>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</si>
  <si>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</si>
  <si>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</si>
  <si>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</si>
  <si>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</si>
  <si>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</si>
  <si>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</si>
  <si>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</si>
  <si>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</si>
  <si>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</si>
  <si>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</si>
  <si>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</si>
  <si>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</si>
  <si>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</si>
  <si>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</si>
  <si>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</si>
  <si>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</si>
  <si>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</si>
  <si>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</si>
  <si>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</si>
  <si>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</si>
  <si>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</si>
  <si>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</si>
  <si>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</si>
  <si>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</si>
  <si>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</si>
  <si>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ΑΘΛΗΤΙΣΜΟΥ, ΠΟΛΙΤΙΣΜΟΥ ΚΑΙ ΝΕΟΛΑΙΑΣ ΔΗΜΟΥ ΚΟΖΑΝΗΣ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</si>
  <si>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</si>
  <si>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</si>
  <si>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</si>
  <si>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</si>
  <si>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</si>
  <si>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</si>
  <si>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</si>
  <si>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</si>
  <si>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</si>
  <si>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</si>
  <si>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</si>
  <si>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</si>
  <si>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</si>
  <si>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</si>
  <si>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</si>
  <si>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</si>
  <si>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</si>
  <si>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</si>
  <si>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</si>
  <si>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</si>
  <si>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</si>
  <si>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</si>
  <si>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</si>
  <si>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</si>
  <si>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</si>
  <si>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</si>
  <si>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</si>
  <si>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</si>
  <si>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</si>
  <si>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</si>
  <si>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</si>
  <si>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</si>
  <si>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</si>
  <si>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</si>
  <si>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</si>
  <si>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</si>
  <si>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</si>
  <si>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</si>
  <si>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</si>
  <si>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</si>
  <si>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</si>
  <si>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</si>
  <si>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</si>
  <si>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</si>
  <si>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</si>
  <si>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</si>
  <si>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</si>
  <si>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</si>
  <si>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</si>
  <si>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</si>
  <si>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</si>
  <si>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</si>
  <si>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</si>
  <si>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</si>
  <si>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</si>
  <si>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</si>
  <si>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</si>
  <si>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</si>
  <si>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</si>
  <si>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</si>
  <si>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</si>
  <si>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</si>
  <si>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</si>
  <si>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</si>
  <si>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</si>
  <si>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</si>
  <si>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</si>
  <si>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</si>
  <si>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</si>
  <si>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</si>
  <si>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</si>
  <si>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</si>
  <si>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</si>
  <si>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</si>
  <si>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</si>
  <si>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</si>
  <si>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</si>
  <si>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</si>
  <si>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</si>
  <si>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</si>
  <si>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</si>
  <si>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</si>
  <si>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</si>
  <si>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</si>
  <si>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</si>
  <si>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</si>
  <si>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</si>
  <si>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</si>
  <si>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</si>
  <si>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</si>
  <si>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4ΗΣ Γ.Ε. Ν. ΑΙΤΩΛΟΑΚΑΡΝΑΝΙΑΣ</t>
  </si>
  <si>
    <t>ΣΥΝΔΕΣΜΟΣ ΔΙΑΧΕΙΡΙΣΗΣ ΣΤΕΡΕΩΝ ΑΠΟΒΛΗΤΩΝ Ν. ΗΛΕΙΑΣ</t>
  </si>
  <si>
    <t>ΣΥΝΔΕΣΜΟΣ ΔΙΑΧΕΙΡΙΣΗΣ ΣΤΕΡΕΩΝ ΑΠΟΒΛΗΤΩΝ Ν. ΜΑΓΝΗΣΙΑΣ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</si>
  <si>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</si>
  <si>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</si>
  <si>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</si>
  <si>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</si>
  <si>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</si>
  <si>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</si>
  <si>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</si>
  <si>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</si>
  <si>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</si>
  <si>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</si>
  <si>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</si>
  <si>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</si>
  <si>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</si>
  <si>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</si>
  <si>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</si>
  <si>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</si>
  <si>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</si>
  <si>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</si>
  <si>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</si>
  <si>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</si>
  <si>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</si>
  <si>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</si>
  <si>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</si>
  <si>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</si>
  <si>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</si>
  <si>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</si>
  <si>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</si>
  <si>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</si>
  <si>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</si>
  <si>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</si>
  <si>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</si>
  <si>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</si>
  <si>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</si>
  <si>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</si>
  <si>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</si>
  <si>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</si>
  <si>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</si>
  <si>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</si>
  <si>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</si>
  <si>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</si>
  <si>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</si>
  <si>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</si>
  <si>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</si>
  <si>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</si>
  <si>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</si>
  <si>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</si>
  <si>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</si>
  <si>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</si>
  <si>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</si>
  <si>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</si>
  <si>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</si>
  <si>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</si>
  <si>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</si>
  <si>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</si>
  <si>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</si>
  <si>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</si>
  <si>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</si>
  <si>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</si>
  <si>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</si>
  <si>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</si>
  <si>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</si>
  <si>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</si>
  <si>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</si>
  <si>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</si>
  <si>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</si>
  <si>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</si>
  <si>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</si>
  <si>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</si>
  <si>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</si>
  <si>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</si>
  <si>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</si>
  <si>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</si>
  <si>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</si>
  <si>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</si>
  <si>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</si>
  <si>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</si>
  <si>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</si>
  <si>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</si>
  <si>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</si>
  <si>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</si>
  <si>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</si>
  <si>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</si>
  <si>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</si>
  <si>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</si>
  <si>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</si>
  <si>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</si>
  <si>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</si>
  <si>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</si>
  <si>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</si>
  <si>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</si>
  <si>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</si>
  <si>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</si>
  <si>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</si>
  <si>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</si>
  <si>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</si>
  <si>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</si>
  <si>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</si>
  <si>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</si>
  <si>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</si>
  <si>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</si>
  <si>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</si>
  <si>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</si>
  <si>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</si>
  <si>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</si>
  <si>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</si>
  <si>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</si>
  <si>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</si>
  <si>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</si>
  <si>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</si>
  <si>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</si>
  <si>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</si>
  <si>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</si>
  <si>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</si>
  <si>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</si>
  <si>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</si>
  <si>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</si>
  <si>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</si>
  <si>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</si>
  <si>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</si>
  <si>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</si>
  <si>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</si>
  <si>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</si>
  <si>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</si>
  <si>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</si>
  <si>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</si>
  <si>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</si>
  <si>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</si>
  <si>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</si>
  <si>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</si>
  <si>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</si>
  <si>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</si>
  <si>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</si>
  <si>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</si>
  <si>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</si>
  <si>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</si>
  <si>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</si>
  <si>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</si>
  <si>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</si>
  <si>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</si>
  <si>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</si>
  <si>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</si>
  <si>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</si>
  <si>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</si>
  <si>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</si>
  <si>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</si>
  <si>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</si>
  <si>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</si>
  <si>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</si>
  <si>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</si>
  <si>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</si>
  <si>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</si>
  <si>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</si>
  <si>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</si>
  <si>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</si>
  <si>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</si>
  <si>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</si>
  <si>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</si>
  <si>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</si>
  <si>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</si>
  <si>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</si>
  <si>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</si>
  <si>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</si>
  <si>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</si>
  <si>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</si>
  <si>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</si>
  <si>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</si>
  <si>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</si>
  <si>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</si>
  <si>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</si>
  <si>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</si>
  <si>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</si>
  <si>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</si>
  <si>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</si>
  <si>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</si>
  <si>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</si>
  <si>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</si>
  <si>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</si>
  <si>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</si>
  <si>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</si>
  <si>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</si>
  <si>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</si>
  <si>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</si>
  <si>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</si>
  <si>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</si>
  <si>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</si>
  <si>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</si>
  <si>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</si>
  <si>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</si>
  <si>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</si>
  <si>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</si>
  <si>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</si>
  <si>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</si>
  <si>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</si>
  <si>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</si>
  <si>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</si>
  <si>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</si>
  <si>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</si>
  <si>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</si>
  <si>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</si>
  <si>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</si>
  <si>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</si>
  <si>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</si>
  <si>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</si>
  <si>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</si>
  <si>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</si>
  <si>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</si>
  <si>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</si>
  <si>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</si>
  <si>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</si>
  <si>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</si>
  <si>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</si>
  <si>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</si>
  <si>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</si>
  <si>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</si>
  <si>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</si>
  <si>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</si>
  <si>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</si>
  <si>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</si>
  <si>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</si>
  <si>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</si>
  <si>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</si>
  <si>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</si>
  <si>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</si>
  <si>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</si>
  <si>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</si>
  <si>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</si>
  <si>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</si>
  <si>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</si>
  <si>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</si>
  <si>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</si>
  <si>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</si>
  <si>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</si>
  <si>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</si>
  <si>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</si>
  <si>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</si>
  <si>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</si>
  <si>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</si>
  <si>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</si>
  <si>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</si>
  <si>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</si>
  <si>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</si>
  <si>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</si>
  <si>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</si>
  <si>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</si>
  <si>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</si>
  <si>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</si>
  <si>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</si>
  <si>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</si>
  <si>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</si>
  <si>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</si>
  <si>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</si>
  <si>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</si>
  <si>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</si>
  <si>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</si>
  <si>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</si>
  <si>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</si>
  <si>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</si>
  <si>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</si>
  <si>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</si>
  <si>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</si>
  <si>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</si>
  <si>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</si>
  <si>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</si>
  <si>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</si>
  <si>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</si>
  <si>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</si>
  <si>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</si>
  <si>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</si>
  <si>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</si>
  <si>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</si>
  <si>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</si>
  <si>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</si>
  <si>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</si>
  <si>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ΣΑΡΩΝΙΚΟΥ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</si>
  <si>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</si>
  <si>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</si>
  <si>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</si>
  <si>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</si>
  <si>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</si>
  <si>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</si>
  <si>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</si>
  <si>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</si>
  <si>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</si>
  <si>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</si>
  <si>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</si>
  <si>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</si>
  <si>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</si>
  <si>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</si>
  <si>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</si>
  <si>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</si>
  <si>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</si>
  <si>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</si>
  <si>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</si>
  <si>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</si>
  <si>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</si>
  <si>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</si>
  <si>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</si>
  <si>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</si>
  <si>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</si>
  <si>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</si>
  <si>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</si>
  <si>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</si>
  <si>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</si>
  <si>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</si>
  <si>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</si>
  <si>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</si>
  <si>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</si>
  <si>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</si>
  <si>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</si>
  <si>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</si>
  <si>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</si>
  <si>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</si>
  <si>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</si>
  <si>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</si>
  <si>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</si>
  <si>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</si>
  <si>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</si>
  <si>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</si>
  <si>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</si>
  <si>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</si>
  <si>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</si>
  <si>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</si>
  <si>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</si>
  <si>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ΩΡΑΙΟΚΑΣΤΡΟΥ</t>
  </si>
  <si>
    <t>ΔΗΜΟΣ ΩΡΩΠΟΥ</t>
  </si>
  <si>
    <t>Α' ΠΑΙΔΙΚΟΣ ΣΤΑΘΜΟΣ ΔΗΜΟΥ ΦΥΛΗΣ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</si>
  <si>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</si>
  <si>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</si>
  <si>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</si>
  <si>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</si>
  <si>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</si>
  <si>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</si>
  <si>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</si>
  <si>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</si>
  <si>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</si>
  <si>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</si>
  <si>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</si>
  <si>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</si>
  <si>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</si>
  <si>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</si>
  <si>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</si>
  <si>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</si>
  <si>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</si>
  <si>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</si>
  <si>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</si>
  <si>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</si>
  <si>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</si>
  <si>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</si>
  <si>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</si>
  <si>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</si>
  <si>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</si>
  <si>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</si>
  <si>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</si>
  <si>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</si>
  <si>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</si>
  <si>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</si>
  <si>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ΔΗΜΟΤΙΚΟΙ ΠΑΙΔΙΚΟΙ ΣΤΑΘΜΟΙ ΔΗΜΟΥ ΒΟΡΕΙΑΣ ΚΥΝΟΥΡΙΑΣ</t>
  </si>
  <si>
    <t>ΙΔΡΥΜΑ ΓΕΩΡΓΙΟΥ ΑΘΑΝΑΣΙΟΥ ΣΠΑΝΟΥ</t>
  </si>
  <si>
    <t>ΚΟΙΝΩΝΙΚΟΣ ΞΕΝΩΝΑΣ ΗΛΙΚΙΩΜΕΝΩΝ "ΕΥΣΤΑΘΙΟΣ Ι. ΜΑΝΑΙΟΣ"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</si>
  <si>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</si>
  <si>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</si>
  <si>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</si>
  <si>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</si>
  <si>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</si>
  <si>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</si>
  <si>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</si>
  <si>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</si>
  <si>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</si>
  <si>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</si>
  <si>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</si>
  <si>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</si>
  <si>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</si>
  <si>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</si>
  <si>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</si>
  <si>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</si>
  <si>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</si>
  <si>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</si>
  <si>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</si>
  <si>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</si>
  <si>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</si>
  <si>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</si>
  <si>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</si>
  <si>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</si>
  <si>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</si>
  <si>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</si>
  <si>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</si>
  <si>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</si>
  <si>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</si>
  <si>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</si>
  <si>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</si>
  <si>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</si>
  <si>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</si>
  <si>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</si>
  <si>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</si>
  <si>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</si>
  <si>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</si>
  <si>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</si>
  <si>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</si>
  <si>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</si>
  <si>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</si>
  <si>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</si>
  <si>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</si>
  <si>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</si>
  <si>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</si>
  <si>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</si>
  <si>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</si>
  <si>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</si>
  <si>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Εξόδων με αποθεματικό 1-6"  + ΚΑΕ (85)</t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</si>
  <si>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</si>
  <si>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</si>
  <si>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</si>
  <si>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</si>
  <si>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</si>
  <si>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</si>
  <si>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</si>
  <si>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</si>
  <si>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</si>
  <si>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</si>
  <si>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</si>
  <si>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</si>
  <si>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</si>
  <si>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</si>
  <si>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</si>
  <si>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</si>
  <si>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</si>
  <si>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</si>
  <si>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</si>
  <si>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</si>
  <si>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</si>
  <si>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</si>
  <si>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</si>
  <si>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</si>
  <si>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</si>
  <si>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</si>
  <si>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</si>
  <si>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</si>
  <si>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</si>
  <si>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</si>
  <si>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1327</t>
  </si>
  <si>
    <t>1325</t>
  </si>
  <si>
    <t>131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</si>
  <si>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</si>
  <si>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</si>
  <si>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</si>
  <si>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</si>
  <si>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</si>
  <si>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</si>
  <si>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</si>
  <si>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</si>
  <si>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</si>
  <si>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</si>
  <si>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</si>
  <si>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</si>
  <si>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</si>
  <si>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</si>
  <si>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</si>
  <si>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</si>
  <si>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</si>
  <si>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</si>
  <si>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</si>
  <si>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</si>
  <si>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</si>
  <si>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</si>
  <si>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</si>
  <si>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</si>
  <si>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</si>
  <si>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</si>
  <si>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</si>
  <si>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</si>
  <si>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</si>
  <si>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</si>
  <si>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</si>
  <si>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</si>
  <si>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Επενδύσεις</t>
  </si>
  <si>
    <t>Mapping_ΟΠΔ</t>
  </si>
  <si>
    <t xml:space="preserve"> Ταμειακό αποτέλεσμα ΟΠΔ (Στόχος)</t>
  </si>
  <si>
    <t xml:space="preserve"> Οικονομικό αποτέλεσμα ΟΠΔ (Στόχος)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</si>
  <si>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</si>
  <si>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</si>
  <si>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</si>
  <si>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</si>
  <si>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</si>
  <si>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</si>
  <si>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</si>
  <si>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</si>
  <si>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</si>
  <si>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</si>
  <si>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"ΑΝΤΩΝΗΣ ΣΑΜΑΡΑΚΗΣ" - ΚΕΝΤΡΟ ΙΣΤΟΡΙΑΣ ΚΑΙ ΠΟΛΙΤΙΣΜΟΥ ΔΗΜΟΥ ΛΙΜΝΗΣ ΠΛΑΣΤΗΡΑ</t>
  </si>
  <si>
    <t>ΓΗΡΟΚΟΜΕΙΟ ΚΕΡΚΥΡΑΣ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</si>
  <si>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</si>
  <si>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</si>
  <si>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</si>
  <si>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</si>
  <si>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</si>
  <si>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</si>
  <si>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</si>
  <si>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</si>
  <si>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</si>
  <si>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</si>
  <si>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</si>
  <si>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</si>
  <si>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ΜΟΥΣΕΙΟ ΧΑΡΑΚΤΙΚΗΣ ΤΑΚΗ ΚΑΤΣΟΥΛΙΔΗ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</si>
  <si>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</si>
  <si>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</si>
  <si>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</si>
  <si>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ΠΟΛΙΤΙΣΜΟΥ, ΤΟΥΡΙΣΜΟΥ ΚΑΙ ΝΕΑΣ ΓΕΝΙΑΣ ΔΗΜΟΥ ΜΥΛΟΠΟΤΑΜΟΥ Ο ΑΥΛΟΠΟΤΑΜΟΣ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</si>
  <si>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</si>
  <si>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</si>
  <si>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</si>
  <si>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</si>
  <si>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</si>
  <si>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ΥΔΡΕΥΣΗΣ ΟΤΑ ΝΟΜΟΥ ΦΘΙΩΤΙΔΑΣ ΑΠΟ ΠΗΓΕΣ "ΚΑΝΑΛΙΑ" ΠΥΡΓΟΥ ΥΠΑΤΗΣ</t>
  </si>
  <si>
    <t>ΣΥΝΔΕΣΜΟΣ ΥΔΡΕΥΣΗΣ ΣΜΟΚΟΒΟΥ</t>
  </si>
  <si>
    <t>ΚΑΠ για την κάλυψη των λειτουργικών αναγκών των σχολείων Α/θμιας και Β/θμιας εκπαίδευσης (άρθρο 55 Ν 1946/91)</t>
  </si>
  <si>
    <t>4311</t>
  </si>
  <si>
    <t>Λοιπά έσοδα προς απόδοση σε τρίτους</t>
  </si>
  <si>
    <t>4319</t>
  </si>
  <si>
    <t>Προσαρμοσμένο Χρηματικό Υπόλοιπο</t>
  </si>
  <si>
    <t>5_Χρηματικό υπόλοιπο(-) (8512)_Προβλέψεις μη είσπραξης εξαιτίας λογιστικών εκκρεμοτήτων(-) (8513)_Προβλέψεις μη είσπραξης εξαιτίας ταμειακών ελλειμμάτων</t>
  </si>
  <si>
    <t>Προβλέψεις μη είσπραξης εισπρακτέων υπολοίπων</t>
  </si>
  <si>
    <t>8511</t>
  </si>
  <si>
    <t>Αποθεματικό</t>
  </si>
  <si>
    <t>(9)_Αποθεματικό</t>
  </si>
  <si>
    <t>"Σύνολο Εσόδων 1-5" + "Προσαρμοσμένο Χρηματικό Υπόλοιπο" + ΚΑΕ (85)</t>
  </si>
  <si>
    <t>Επιχορηγήσεις από ΠΔΕ, Ε.Ε και λοιπές πηγές.</t>
  </si>
  <si>
    <r>
      <t xml:space="preserve">Τιμή = 0 </t>
    </r>
    <r>
      <rPr>
        <b/>
        <sz val="7.65"/>
        <color indexed="8"/>
        <rFont val="Calibri"/>
        <family val="2"/>
        <charset val="161"/>
        <scheme val="minor"/>
      </rPr>
      <t>=&gt; Ταύτιση Στοχοθεσίας και Π/Υ</t>
    </r>
  </si>
  <si>
    <t>ΔΗΜΟΣ ΑΝΑΤΟΛΙΚΗΣ ΣΑΜΟΥ</t>
  </si>
  <si>
    <t>ΔΗΜΟΣ ΑΡΓΟΣΤΟΛΙΟΥ</t>
  </si>
  <si>
    <t>ΔΗΜΟΣ ΒΕΛΒΕΝΤΟΥ</t>
  </si>
  <si>
    <t>ΔΗΜΟΣ ΒΟΡΕΙΑΣ ΚΕΡΚΥΡΑΣ</t>
  </si>
  <si>
    <t>ΔΗΜΟΣ ΔΥΤΙΚΗΣ ΛΕΣΒΟΥ</t>
  </si>
  <si>
    <t>ΔΗΜΟΣ ΔΥΤΙΚΗΣ ΣΑΜΟΥ</t>
  </si>
  <si>
    <t>ΔΗΜΟΣ ΗΡΩΙΚΗΣ ΝΗΣΟΥ ΚΑΣΟΥ</t>
  </si>
  <si>
    <t>ΔΗΜΟΣ ΗΡΩΙΚΗΣ ΝΗΣΟΥ ΨΑΡΩΝ</t>
  </si>
  <si>
    <t>ΔΗΜΟΣ ΚΑΜΕΝΩΝ ΒΟΥΡΛΩΝ</t>
  </si>
  <si>
    <t>ΔΗΜΟΣ ΚΕΝΤΡΙΚΗΣ ΚΕΡΚΥΡΑΣ ΚΑΙ ΔΙΑΠΟΝΤΙΩΝ ΝΗΣΩΝ</t>
  </si>
  <si>
    <t>ΔΗΜΟΣ ΛΗΞΟΥΡΙΟΥ</t>
  </si>
  <si>
    <t>ΔΗΜΟΣ ΜΕΤΕΩΡΩΝ</t>
  </si>
  <si>
    <t>ΔΗΜΟΣ ΜΥΤΙΛΗΝΗΣ</t>
  </si>
  <si>
    <t>ΔΗΜΟΣ ΝΕΑΣ ΦΙΛΑΔΕΛΦΕΙΑΣ - ΝΕΑΣ ΧΑΛΚΗΔΟΝΑΣ</t>
  </si>
  <si>
    <t>ΔΗΜΟΣ ΝΟΤΙΑΣ ΚΕΡΚΥΡΑΣ</t>
  </si>
  <si>
    <t>ΔΗΜΟΣ ΣΑΜΗΣ</t>
  </si>
  <si>
    <t>ΔΗΜΟΣ ΣΕΡΒΙΩΝ</t>
  </si>
  <si>
    <t>Απόδοση επιδομάτων για φυσικές καταστροφές σε δικαιούχους</t>
  </si>
  <si>
    <t>8243</t>
  </si>
  <si>
    <t>ΥΠΗΡ.60-69_KAE 65</t>
  </si>
  <si>
    <t>Λοιπά Αναπτυξιακά – Επενδυτικά δάνεια από ειδικά προγράμματα</t>
  </si>
  <si>
    <t>3129</t>
  </si>
  <si>
    <t>Δάνεια που αφορούν σε ενεργειακή αναβάθμιση δημόσιων κτιρίων (αρ. 37 του ν. 4608/2019)</t>
  </si>
  <si>
    <t>3126</t>
  </si>
  <si>
    <t>Δάνεια που αφορούν στα Τοπικά Χωρικά Σχέδια (αρ. 70 του ν. 4509/2017)</t>
  </si>
  <si>
    <t>3125</t>
  </si>
  <si>
    <t>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t>
  </si>
  <si>
    <t>3123</t>
  </si>
  <si>
    <t>Χρηματοδοτήσεις από Κεντρικούς φορείς (μέσω του τακτικού προϋπολογισμού)</t>
  </si>
  <si>
    <t>Επιχορηγήσεις από εθνικούς πόρους για κάλυψη έκτακτων αναγκών για έργα (μέσω του τακτικού προϋπολογισμού)</t>
  </si>
  <si>
    <t>ΛΟΙΠΕΣ ΕΠΙΧΟΡΗΓΗΣΕΙΣ ΓΙΑ ΕΠΕΝΔΥΣΕΙΣ ΚΑΙ ΕΡΓΑ</t>
  </si>
  <si>
    <t>132</t>
  </si>
  <si>
    <t>ΕΠΙΧΟΡΗΓΗΣΕΙΣ ΑΠΟ ΘΕΣΜΟΘΕΤΗΜΕΝΟΥΣ ΠΟΡΟΥΣ ΓΙΑ ΕΠΕΝΔΥΤΙΚΕΣ ΔΑΠΑΝΕΣ</t>
  </si>
  <si>
    <t>ΕΠΙΧΟΡΗΓΗΣΕΙΣ ΓΙΑ ΚΑΛΥΨΗ ΛΕΙΤΟΥΡΓΙΚΩΝ ΔΑΠΑΝΩΝ</t>
  </si>
  <si>
    <t>121</t>
  </si>
  <si>
    <t xml:space="preserve">Επιχορηγήσεις από ΠΔΕ, ΕΕ και λοιπές πηγές </t>
  </si>
  <si>
    <t>Επιχορήγηση από ΟΑΕΔ για μακροχρόνια ανέργους</t>
  </si>
  <si>
    <t>4313</t>
  </si>
  <si>
    <t>Έσοδα για τη χορήγηση επιδομάτων για φυσικές καταστροφές</t>
  </si>
  <si>
    <t>4312</t>
  </si>
  <si>
    <t>ΕΣΟΔΑ ΑΠΟ ΕΠΙΧΟΡΗΓΗΣΕΙΣ</t>
  </si>
  <si>
    <t xml:space="preserve">ΠΛΗΡΩΜΕΣ ΓΙΑ ΤΗΝ ΕΞΥΠΗΡΕΤΗΣΗ ΔΗΜΟΣΙΑΣ ΠΙΣΤΕΩΣ που παρακολουθούνται στους ΚΑ υπηρεσιών του ΠΔΕ: 60 - 69 </t>
  </si>
  <si>
    <t>ΚΑΕ</t>
  </si>
  <si>
    <t>[60-69]-ΚΑΕ 65</t>
  </si>
  <si>
    <t>Λοιπά έσοδα</t>
  </si>
  <si>
    <t>Πληρωμές επενδυτικών δαπανών (ΠΟΕ)</t>
  </si>
  <si>
    <t xml:space="preserve">Ίδια Έσοδα </t>
  </si>
  <si>
    <t>9</t>
  </si>
  <si>
    <t>ΑΠΟΘΕΜΑΤΙΚΟ</t>
  </si>
  <si>
    <t>Προσαρμοσμένο χρηματικό υπόλοιπο</t>
  </si>
  <si>
    <t>5</t>
  </si>
  <si>
    <t>ΧΡΗΜΑΤΙΚΟ ΥΠΟΛΟΙΠΟ</t>
  </si>
  <si>
    <t>8512</t>
  </si>
  <si>
    <t>Προβλέψεις μη είσπραξης εξαιτίας λογιστικών εκκρεμοτήτων</t>
  </si>
  <si>
    <t>Προβλέψεις μη είσπραξης εξαιτίας ταμειακών ελλειμμάτων</t>
  </si>
  <si>
    <t>8513</t>
  </si>
  <si>
    <t>ΕΣΟΔΑ</t>
  </si>
  <si>
    <t>ΕΞΟΔΑ</t>
  </si>
  <si>
    <r>
      <t>ΟΙΚΟΝΟΜΙΚΟ ΕΤΟΣ :</t>
    </r>
    <r>
      <rPr>
        <b/>
        <sz val="18"/>
        <color theme="4" tint="-0.499984740745262"/>
        <rFont val="Calibri"/>
        <family val="2"/>
        <charset val="161"/>
        <scheme val="minor"/>
      </rPr>
      <t xml:space="preserve">  </t>
    </r>
    <r>
      <rPr>
        <b/>
        <sz val="22"/>
        <color theme="4" tint="-0.499984740745262"/>
        <rFont val="Calibri"/>
        <family val="2"/>
        <charset val="161"/>
        <scheme val="minor"/>
      </rPr>
      <t>2023</t>
    </r>
  </si>
  <si>
    <t>ΑΝΑΓΚΑΣΤΙΚΟΣ ΣΥΝΔΕΣΜΟΣ ΔΙΑΧΕΙΡΙΣΗΣ ΣΤΕΡΕΩΝ ΑΠΟΒΛΗΤΩΝ ΔΙΑΧΕΙΡΙΣΤΙΚΗΣ ΕΝΟΤΗΤΑΣ ΠΕΡΙΦΕΡΕΙΑΣ ΗΠΕΙΡΟΥ</t>
  </si>
  <si>
    <t>ΔΗΜΟΤΙΚΟ ΓΗΡΟΚΟΜΕΙΟ ΒΑΘΕΟΣ ΣΑΜΟΥ (ΙΔΡΥΜΑ ΝΤΑΕΛ)</t>
  </si>
  <si>
    <t>ΔΗΜΟΤΙΚΟ ΛΙΜΕΝΙΚΟ ΤΑΜΕΙΟ ΑΚΤΙΟΥ - ΒΟΝΙΤΣΑΣ</t>
  </si>
  <si>
    <t>ΔΗΜΟΤΙΚΟ ΛΙΜΕΝΙΚΟ ΤΑΜΕΙΟ ΑΜΟΡΓΟΥ</t>
  </si>
  <si>
    <t>ΔΗΜΟΤΙΚΟ ΛΙΜΕΝΙΚΟ ΤΑΜΕΙΟ ΚΑΣΣΑΝΔΡΑΣ</t>
  </si>
  <si>
    <t>ΔΗΜΟΤΙΚΟ ΛΙΜΕΝΙΚΟ ΤΑΜΕΙΟ ΛΕΡΟΥ</t>
  </si>
  <si>
    <t>ΔΗΜΟΤΙΚΟ ΛΙΜΕΝΙΚΟ ΤΑΜΕΙΟ ΝΟΤΙΑΣ ΚΥΝΟΥΡΙΑΣ</t>
  </si>
  <si>
    <t>ΔΗΜΟΤΙΚΟ ΛΙΜΕΝΙΚΟ ΤΑΜΕΙΟ ΠΟΛΥΓΥΡΟΥ</t>
  </si>
  <si>
    <t>ΔΗΜΟΤΙΚΟΣ ΟΡΓΑΝΙΣΜΟΣ ΑΘΛΗΤΙΣΜΟΥ, ΠΟΛΙΤΙΣΜΟΥ ΚΑΙ ΝΕΟΛΑΙΑΣ ΔΗΜΟΥ ΣΚΙΑΘΟΥ</t>
  </si>
  <si>
    <t>ΔΗΜΟΤΙΚΟΣ ΟΡΓΑΝΙΣΜΟΣ ΠΟΛΙΤΙΣΜΟΥ ΠΥΡΓΟΥ</t>
  </si>
  <si>
    <t>ΔΙΑΔΗΜΟΤΙΚΟ ΛΙΜΕΝΙΚΟ ΤΑΜΕΙΟ ΛΕΣΒΟΥ</t>
  </si>
  <si>
    <t>ΙΔΡΥΜΑ ΣΤΗΡΙΞΗΣ ΟΓΚΟΛΟΓΙΚΩΝ ΑΣΘΕΝΩΝ - Η ΕΛΠΙΔΑ</t>
  </si>
  <si>
    <t>ΚΕΝΤΡΟ ΚΟΙΝΩΝΙΚΗΣ ΠΡΟΣΤΑΣΙΑΣ - ΑΛΛΗΛΕΓΓΥΗΣ, ΠΑΙΔΕΙΑΣ ΚΑΙ ΠΕΡΙΒΑΛΛΟΝΤΟΣ ΔΗΜΟΥ ΑΛΕΞΑΝΔΡΟΥΠΟΛΗΣ (ΠΟΛΥ-ΚΟΙΝΩΝΙΚΟ)</t>
  </si>
  <si>
    <t>ΚΕΝΤΡΟ ΜΙΚΡΑΣΙΑΤΙΚΟΥ ΠΟΛΙΤΙΣΜΟΥ ΚΑΙ ΑΝΑΔΕΙΞΗΣ ΣΥΓΧΡΟΝΗΣ ΙΣΤΟΡΙΑΣ (ΚΕ.ΜΙ.ΠΟ-Α.Σ.Ι.) ΔΗΜΟΥ ΚΑΙΣΑΡΙΑΝΗΣ</t>
  </si>
  <si>
    <t>ΟΡΓΑΝΙΣΜΟΣ ΑΘΛΗΤΙΣΜΟΥ - ΠΟΛΙΤΙΣΜΟΥ ΚΑΙ ΠΑΙΔΙΚΗΣ ΑΓΩΓΗΣ ΔΗΜΟΥ ΒΑΡΗΣ - ΒΟΥΛΑΣ - ΒΟΥΛΙΑΓΜΕΝΗΣ</t>
  </si>
  <si>
    <t>ΟΡΓΑΝΙΣΜΟΣ ΚΟΙΝΩΝΙΚΗΣ ΑΛΛΗΛΕΓΓΥΗΣ ΚΑΙ ΠΑΙΔΕΙΑΣ ΚΕΦΑΛΛΗΝΙΑΣ (Ο.Κ.Α.Π. ΚΕΦΑΛΛΗΝΙΑΣ)</t>
  </si>
  <si>
    <t>ΠΑΙΔΙΚΟΙ ΚΑΙ ΒΡΕΦΟΝΗΠΙΑΚΟΙ ΣΤΑΘΜΟΙ ΔΗΜΟΥ ΚΙΛΚΙΣ</t>
  </si>
  <si>
    <t>ΠΙΝΑΚΟΘΗΚΗ ΔΗΜΟΥ ΚΕΝΤΡΙΚΗΣ ΚΕΡΚΥΡΑΣ ΚΑΙ ΔΙΑΠΟΝΤΙΩΝ ΝΗΣΩΝ</t>
  </si>
  <si>
    <t>ΠΝΕΥΜΑΤΙΚΟ - ΚΟΙΝΩΝΙΚΟ - ΑΘΛΗΤΙΚΟ ΚΕΝΤΡΟ ΔΗΜΟΥ ΙΕΡΑΣ ΠΟΛΗΣ ΜΕΣΟΛΟΓΓΙΟΥ</t>
  </si>
  <si>
    <t>ΣΥΝΔΕΣΜΟΣ ΔΗΜΩΝ ΚΟΙΜΗΤΗΡΙΟΥ ΣΧΙΣΤΟΥ (ΣΥΝ.ΔΗ.ΚΟΣ)</t>
  </si>
  <si>
    <t>ΣΥΝΔΕΣΜΟΣ ΔΗΜΩΝ ΝΟΤΙΟΥ ΑΤΤΙΚΗΣ "Σ.υ.Δ.Ν.Α"</t>
  </si>
  <si>
    <t>ΣΥΝΔΕΣΜΟΣ ΔΗΜΩΝ ΤΡΙΠΟΛΗΣ ΚΑΙ ΓΟΡΤΥΝΙΑΣ ΥΔΑΤΙΚΩΝ ΕΡΓΩΝ ΜΕΘΥΔΡΙΟΥ</t>
  </si>
  <si>
    <t>ΣΥΝΔΕΣΜΟΣ ΔΙΑΧΕΙΡΙΣΗΣ ΣΤΕΡΕΩΝ ΑΠΟΒΛΗΤΩΝ (ΣΥ.ΔΙ.Σ.Α.) Ν. ΑΧΑΙΑΣ</t>
  </si>
  <si>
    <t>ΣΥΝΔΕΣΜΟΣ ΚΟΙΝΩΝΙΚΗΣ ΠΡΟΣΤΑΣΙΑΣ ΚΑΙ ΑΛΛΗΛΕΓΓΥΗΣ ΔΗΜΩΝ ΜΥΤΙΛΗΝΗΣ ΚΑΙ ΔΥΤΙΚΗΣ ΛΕΣΒΟΥ</t>
  </si>
  <si>
    <t>ΣΥΝΔΕΣΜΟΣ ΚΟΙΝΩΝΙΚΗΣ ΠΡΟΣΤΑΣΙΑΣ ΚΑΙ ΑΛΛΗΛΕΓΓΥΗΣ ΚΕΡΚΥΡΑΣ (ΣΥ.ΚΟΙ.Π.Α. ΚΕΡΚΥΡΑΣ)</t>
  </si>
  <si>
    <t>ΣΥΝΔΕΣΜΟΣ Ο.Τ.Α. ΔΥΤΙΚΗΣ ΘΕΣΣΑΛΟΝΙΚΗΣ ΓΙΑ ΤΗΝ ΜΕΡΙΜΝΑ ΑΔΕΣΠΟΤΩΝ ΖΩΩΝ "Η ΑΛΚΥΟΝΙΔΑ"</t>
  </si>
  <si>
    <t>ΣΥΝΔΕΣΜΟΣ ΠΟΛΙΤΙΣΜΟΥ, ΑΘΛΗΤΙΣΜΟΥ ΚΑΙ ΠΕΡΙΒΑΛΛΟΝΤΟΣ ΚΕΡΚΥΡΑΣ (ΣΥ.Π.Α.Π. ΚΕΡΚΥΡΑΣ)</t>
  </si>
  <si>
    <t>Ταμειακά διαθέσιμα κατά την 31.12 του προηγούμενου έτους (συμπληρώνεται υποχρεωτικά)</t>
  </si>
  <si>
    <t>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</si>
</sst>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Arial"/>
      <family val="2"/>
      <charset val="161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i/>
      <u/>
      <sz val="12"/>
      <color theme="1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9"/>
      <color indexed="8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9"/>
      <color indexed="8"/>
      <name val="Calibri"/>
      <family val="2"/>
      <charset val="161"/>
      <scheme val="minor"/>
    </font>
    <font>
      <b/>
      <sz val="8"/>
      <color indexed="8"/>
      <name val="Calibri"/>
      <family val="2"/>
      <charset val="161"/>
      <scheme val="minor"/>
    </font>
    <font>
      <sz val="8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b/>
      <sz val="7.65"/>
      <color indexed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i/>
      <sz val="12"/>
      <color indexed="8"/>
      <name val="Calibri"/>
      <family val="2"/>
      <charset val="161"/>
      <scheme val="minor"/>
    </font>
    <font>
      <b/>
      <sz val="12"/>
      <color theme="4" tint="-0.499984740745262"/>
      <name val="Calibri"/>
      <family val="2"/>
      <charset val="161"/>
      <scheme val="minor"/>
    </font>
    <font>
      <b/>
      <sz val="18"/>
      <color theme="4" tint="-0.499984740745262"/>
      <name val="Calibri"/>
      <family val="2"/>
      <charset val="161"/>
      <scheme val="minor"/>
    </font>
    <font>
      <b/>
      <sz val="22"/>
      <color theme="4" tint="-0.499984740745262"/>
      <name val="Calibri"/>
      <family val="2"/>
      <charset val="161"/>
      <scheme val="minor"/>
    </font>
    <font>
      <b/>
      <sz val="14"/>
      <color indexed="8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b/>
      <sz val="11"/>
      <color theme="0"/>
      <name val="Arial"/>
      <family val="2"/>
      <charset val="161"/>
    </font>
    <font>
      <sz val="8"/>
      <color theme="1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/>
      <top style="thin">
        <color theme="0" tint="-0.2499465926084170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</borders>
  <cellStyleXfs count="2">
    <xf numFmtId="0" fontId="0" fillId="0" borderId="0"/>
    <xf numFmtId="0" fontId="1" fillId="0" borderId="0"/>
  </cellStyleXfs>
  <cellXfs count="191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7" borderId="0" xfId="0" applyFont="1" applyFill="1" applyAlignment="1">
      <alignment vertical="center"/>
    </xf>
    <xf numFmtId="0" fontId="11" fillId="7" borderId="0" xfId="0" applyFont="1" applyFill="1" applyAlignment="1">
      <alignment horizontal="center" vertical="center"/>
    </xf>
    <xf numFmtId="49" fontId="12" fillId="7" borderId="0" xfId="0" applyNumberFormat="1" applyFont="1" applyFill="1" applyAlignment="1">
      <alignment vertical="center"/>
    </xf>
    <xf numFmtId="0" fontId="5" fillId="7" borderId="0" xfId="0" applyFon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5" fillId="7" borderId="0" xfId="0" applyFont="1" applyFill="1" applyAlignment="1">
      <alignment vertical="center"/>
    </xf>
    <xf numFmtId="49" fontId="0" fillId="7" borderId="0" xfId="0" applyNumberFormat="1" applyFill="1" applyAlignment="1">
      <alignment vertical="center"/>
    </xf>
    <xf numFmtId="49" fontId="0" fillId="7" borderId="0" xfId="0" applyNumberFormat="1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8" borderId="0" xfId="0" applyFont="1" applyFill="1" applyAlignment="1">
      <alignment vertical="center"/>
    </xf>
    <xf numFmtId="0" fontId="8" fillId="8" borderId="0" xfId="0" applyFont="1" applyFill="1" applyAlignment="1">
      <alignment horizontal="center" vertical="center"/>
    </xf>
    <xf numFmtId="49" fontId="9" fillId="8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3" fontId="0" fillId="0" borderId="0" xfId="0" applyNumberFormat="1"/>
    <xf numFmtId="0" fontId="19" fillId="2" borderId="14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3" fontId="19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1" xfId="0" applyNumberFormat="1" applyFont="1" applyBorder="1" applyAlignment="1" applyProtection="1">
      <alignment horizontal="center" vertical="center" wrapText="1"/>
      <protection locked="0"/>
    </xf>
    <xf numFmtId="3" fontId="15" fillId="0" borderId="5" xfId="0" applyNumberFormat="1" applyFont="1" applyBorder="1" applyAlignment="1" applyProtection="1">
      <alignment horizontal="center" vertical="center" wrapText="1"/>
      <protection locked="0"/>
    </xf>
    <xf numFmtId="3" fontId="15" fillId="3" borderId="5" xfId="0" applyNumberFormat="1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 applyProtection="1">
      <alignment horizontal="center" vertical="center" wrapText="1"/>
      <protection locked="0"/>
    </xf>
    <xf numFmtId="3" fontId="15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left" vertical="center" wrapText="1"/>
    </xf>
    <xf numFmtId="3" fontId="19" fillId="2" borderId="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3" fontId="15" fillId="2" borderId="4" xfId="0" applyNumberFormat="1" applyFont="1" applyFill="1" applyBorder="1" applyAlignment="1">
      <alignment horizontal="center" vertical="center" wrapText="1"/>
    </xf>
    <xf numFmtId="3" fontId="25" fillId="2" borderId="4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>
      <alignment horizontal="left" vertical="center" wrapText="1"/>
    </xf>
    <xf numFmtId="3" fontId="19" fillId="2" borderId="13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6" fillId="2" borderId="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3" fontId="25" fillId="2" borderId="1" xfId="0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3" fontId="15" fillId="0" borderId="6" xfId="0" applyNumberFormat="1" applyFont="1" applyBorder="1" applyAlignment="1" applyProtection="1">
      <alignment horizontal="center" vertical="center"/>
      <protection locked="0"/>
    </xf>
    <xf numFmtId="3" fontId="15" fillId="0" borderId="1" xfId="0" applyNumberFormat="1" applyFont="1" applyBorder="1" applyAlignment="1" applyProtection="1">
      <alignment horizontal="center" vertical="center"/>
      <protection locked="0"/>
    </xf>
    <xf numFmtId="3" fontId="25" fillId="0" borderId="6" xfId="0" applyNumberFormat="1" applyFont="1" applyBorder="1" applyAlignment="1" applyProtection="1">
      <alignment horizontal="center" vertical="center"/>
      <protection locked="0"/>
    </xf>
    <xf numFmtId="3" fontId="25" fillId="0" borderId="1" xfId="0" applyNumberFormat="1" applyFont="1" applyBorder="1" applyAlignment="1" applyProtection="1">
      <alignment horizontal="center" vertical="center"/>
      <protection locked="0"/>
    </xf>
    <xf numFmtId="3" fontId="19" fillId="2" borderId="1" xfId="0" applyNumberFormat="1" applyFont="1" applyFill="1" applyBorder="1" applyAlignment="1">
      <alignment horizontal="center" vertical="center" wrapText="1"/>
    </xf>
    <xf numFmtId="3" fontId="15" fillId="2" borderId="6" xfId="0" applyNumberFormat="1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 wrapText="1"/>
    </xf>
    <xf numFmtId="3" fontId="15" fillId="2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3" fontId="15" fillId="5" borderId="10" xfId="0" applyNumberFormat="1" applyFont="1" applyFill="1" applyBorder="1" applyAlignment="1">
      <alignment vertical="center" wrapText="1"/>
    </xf>
    <xf numFmtId="3" fontId="15" fillId="5" borderId="9" xfId="0" applyNumberFormat="1" applyFont="1" applyFill="1" applyBorder="1" applyAlignment="1">
      <alignment vertical="center" wrapText="1"/>
    </xf>
    <xf numFmtId="3" fontId="1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3" fontId="19" fillId="0" borderId="1" xfId="1" applyNumberFormat="1" applyFont="1" applyBorder="1" applyAlignment="1" applyProtection="1">
      <alignment horizontal="center" vertical="center" wrapText="1"/>
      <protection locked="0"/>
    </xf>
    <xf numFmtId="3" fontId="19" fillId="5" borderId="12" xfId="0" applyNumberFormat="1" applyFont="1" applyFill="1" applyBorder="1" applyAlignment="1">
      <alignment vertical="center" wrapText="1"/>
    </xf>
    <xf numFmtId="3" fontId="15" fillId="0" borderId="1" xfId="1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vertical="center"/>
    </xf>
    <xf numFmtId="3" fontId="19" fillId="5" borderId="10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16" fillId="6" borderId="1" xfId="0" applyFont="1" applyFill="1" applyBorder="1" applyAlignment="1">
      <alignment horizontal="center" vertical="center"/>
    </xf>
    <xf numFmtId="3" fontId="25" fillId="6" borderId="1" xfId="0" applyNumberFormat="1" applyFont="1" applyFill="1" applyBorder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29" fillId="2" borderId="8" xfId="0" applyFont="1" applyFill="1" applyBorder="1" applyAlignment="1">
      <alignment vertical="center"/>
    </xf>
    <xf numFmtId="3" fontId="19" fillId="0" borderId="1" xfId="0" applyNumberFormat="1" applyFont="1" applyBorder="1" applyAlignment="1" applyProtection="1">
      <alignment horizontal="center" vertical="center"/>
      <protection locked="0"/>
    </xf>
    <xf numFmtId="4" fontId="25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4" fontId="19" fillId="0" borderId="0" xfId="0" applyNumberFormat="1" applyFont="1" applyAlignment="1">
      <alignment horizontal="center" vertical="center"/>
    </xf>
    <xf numFmtId="0" fontId="29" fillId="2" borderId="8" xfId="0" applyFont="1" applyFill="1" applyBorder="1" applyAlignment="1">
      <alignment horizontal="left" vertical="center"/>
    </xf>
    <xf numFmtId="3" fontId="19" fillId="2" borderId="1" xfId="0" applyNumberFormat="1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6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wrapText="1"/>
    </xf>
    <xf numFmtId="0" fontId="6" fillId="0" borderId="0" xfId="0" applyFont="1" applyAlignment="1">
      <alignment vertical="center"/>
    </xf>
    <xf numFmtId="0" fontId="5" fillId="7" borderId="0" xfId="0" applyFont="1" applyFill="1" applyAlignment="1">
      <alignment horizontal="left" vertical="center" wrapText="1"/>
    </xf>
    <xf numFmtId="49" fontId="12" fillId="6" borderId="0" xfId="0" applyNumberFormat="1" applyFont="1" applyFill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35" fillId="11" borderId="21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vertical="center" wrapText="1"/>
    </xf>
    <xf numFmtId="0" fontId="10" fillId="8" borderId="21" xfId="0" applyFont="1" applyFill="1" applyBorder="1" applyAlignment="1">
      <alignment vertical="center" wrapText="1"/>
    </xf>
    <xf numFmtId="49" fontId="35" fillId="11" borderId="23" xfId="0" applyNumberFormat="1" applyFont="1" applyFill="1" applyBorder="1" applyAlignment="1">
      <alignment vertical="center"/>
    </xf>
    <xf numFmtId="0" fontId="37" fillId="11" borderId="24" xfId="0" applyFont="1" applyFill="1" applyBorder="1" applyAlignment="1">
      <alignment horizontal="center" vertical="center"/>
    </xf>
    <xf numFmtId="0" fontId="37" fillId="11" borderId="25" xfId="0" applyFont="1" applyFill="1" applyBorder="1" applyAlignment="1">
      <alignment vertical="center"/>
    </xf>
    <xf numFmtId="49" fontId="0" fillId="10" borderId="26" xfId="0" applyNumberFormat="1" applyFill="1" applyBorder="1" applyAlignment="1">
      <alignment vertical="center" wrapText="1"/>
    </xf>
    <xf numFmtId="0" fontId="5" fillId="8" borderId="27" xfId="0" applyFont="1" applyFill="1" applyBorder="1" applyAlignment="1">
      <alignment vertical="center" wrapText="1"/>
    </xf>
    <xf numFmtId="0" fontId="10" fillId="8" borderId="27" xfId="0" applyFont="1" applyFill="1" applyBorder="1" applyAlignment="1">
      <alignment vertical="center" wrapText="1"/>
    </xf>
    <xf numFmtId="49" fontId="12" fillId="10" borderId="26" xfId="0" applyNumberFormat="1" applyFont="1" applyFill="1" applyBorder="1" applyAlignment="1">
      <alignment vertical="center" wrapText="1"/>
    </xf>
    <xf numFmtId="49" fontId="12" fillId="10" borderId="28" xfId="0" applyNumberFormat="1" applyFont="1" applyFill="1" applyBorder="1" applyAlignment="1">
      <alignment vertical="center" wrapText="1"/>
    </xf>
    <xf numFmtId="0" fontId="35" fillId="11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vertical="center" wrapText="1"/>
    </xf>
    <xf numFmtId="49" fontId="35" fillId="11" borderId="31" xfId="0" applyNumberFormat="1" applyFont="1" applyFill="1" applyBorder="1" applyAlignment="1">
      <alignment vertical="center"/>
    </xf>
    <xf numFmtId="0" fontId="37" fillId="11" borderId="32" xfId="0" applyFont="1" applyFill="1" applyBorder="1" applyAlignment="1">
      <alignment horizontal="center" vertical="center"/>
    </xf>
    <xf numFmtId="0" fontId="37" fillId="11" borderId="33" xfId="0" applyFont="1" applyFill="1" applyBorder="1" applyAlignment="1">
      <alignment vertical="center"/>
    </xf>
    <xf numFmtId="49" fontId="0" fillId="10" borderId="31" xfId="0" applyNumberFormat="1" applyFill="1" applyBorder="1" applyAlignment="1">
      <alignment vertical="center" wrapText="1"/>
    </xf>
    <xf numFmtId="0" fontId="35" fillId="11" borderId="32" xfId="0" applyFont="1" applyFill="1" applyBorder="1" applyAlignment="1">
      <alignment horizontal="center" vertical="center" wrapText="1"/>
    </xf>
    <xf numFmtId="0" fontId="5" fillId="8" borderId="33" xfId="0" applyFont="1" applyFill="1" applyBorder="1" applyAlignment="1">
      <alignment vertical="center" wrapText="1"/>
    </xf>
    <xf numFmtId="49" fontId="12" fillId="6" borderId="31" xfId="0" applyNumberFormat="1" applyFont="1" applyFill="1" applyBorder="1" applyAlignment="1">
      <alignment vertical="center" wrapText="1"/>
    </xf>
    <xf numFmtId="0" fontId="35" fillId="12" borderId="32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vertical="center" wrapText="1"/>
    </xf>
    <xf numFmtId="0" fontId="5" fillId="14" borderId="22" xfId="0" applyFont="1" applyFill="1" applyBorder="1" applyAlignment="1">
      <alignment vertical="center" wrapText="1"/>
    </xf>
    <xf numFmtId="0" fontId="10" fillId="14" borderId="22" xfId="0" applyFont="1" applyFill="1" applyBorder="1" applyAlignment="1">
      <alignment vertical="center" wrapText="1"/>
    </xf>
    <xf numFmtId="0" fontId="14" fillId="14" borderId="22" xfId="0" applyFont="1" applyFill="1" applyBorder="1" applyAlignment="1">
      <alignment vertical="center" wrapText="1"/>
    </xf>
    <xf numFmtId="0" fontId="5" fillId="9" borderId="0" xfId="0" applyFont="1" applyFill="1" applyAlignment="1">
      <alignment horizontal="center" vertical="center" wrapText="1"/>
    </xf>
    <xf numFmtId="49" fontId="12" fillId="6" borderId="34" xfId="0" applyNumberFormat="1" applyFont="1" applyFill="1" applyBorder="1" applyAlignment="1">
      <alignment vertical="center" wrapText="1"/>
    </xf>
    <xf numFmtId="0" fontId="35" fillId="12" borderId="35" xfId="0" applyFont="1" applyFill="1" applyBorder="1" applyAlignment="1">
      <alignment horizontal="center" vertical="center" wrapText="1"/>
    </xf>
    <xf numFmtId="0" fontId="5" fillId="8" borderId="36" xfId="0" applyFont="1" applyFill="1" applyBorder="1" applyAlignment="1">
      <alignment vertical="center" wrapText="1"/>
    </xf>
    <xf numFmtId="0" fontId="14" fillId="14" borderId="37" xfId="0" applyFont="1" applyFill="1" applyBorder="1" applyAlignment="1">
      <alignment vertical="center" wrapText="1"/>
    </xf>
    <xf numFmtId="49" fontId="12" fillId="13" borderId="0" xfId="0" applyNumberFormat="1" applyFont="1" applyFill="1" applyAlignment="1">
      <alignment vertical="center" wrapText="1"/>
    </xf>
    <xf numFmtId="0" fontId="35" fillId="13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vertical="center" wrapText="1"/>
    </xf>
    <xf numFmtId="0" fontId="14" fillId="13" borderId="0" xfId="0" applyFont="1" applyFill="1" applyAlignment="1">
      <alignment vertical="center" wrapText="1"/>
    </xf>
    <xf numFmtId="0" fontId="0" fillId="13" borderId="0" xfId="0" applyFill="1" applyAlignment="1">
      <alignment vertical="center"/>
    </xf>
    <xf numFmtId="0" fontId="5" fillId="13" borderId="0" xfId="0" applyFont="1" applyFill="1" applyAlignment="1">
      <alignment horizontal="center" vertical="center" wrapText="1"/>
    </xf>
    <xf numFmtId="49" fontId="12" fillId="6" borderId="38" xfId="0" applyNumberFormat="1" applyFont="1" applyFill="1" applyBorder="1" applyAlignment="1">
      <alignment vertical="center" wrapText="1"/>
    </xf>
    <xf numFmtId="0" fontId="35" fillId="12" borderId="39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vertical="center" wrapText="1"/>
    </xf>
    <xf numFmtId="0" fontId="14" fillId="14" borderId="41" xfId="0" applyFont="1" applyFill="1" applyBorder="1" applyAlignment="1">
      <alignment vertical="center" wrapText="1"/>
    </xf>
    <xf numFmtId="0" fontId="38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/>
    </xf>
    <xf numFmtId="0" fontId="36" fillId="15" borderId="0" xfId="0" applyFont="1" applyFill="1" applyAlignment="1">
      <alignment horizontal="center" vertical="center"/>
    </xf>
    <xf numFmtId="0" fontId="37" fillId="15" borderId="0" xfId="0" applyFont="1" applyFill="1" applyAlignment="1">
      <alignment vertical="center" wrapText="1"/>
    </xf>
    <xf numFmtId="49" fontId="35" fillId="15" borderId="0" xfId="0" applyNumberFormat="1" applyFont="1" applyFill="1" applyAlignment="1">
      <alignment vertical="center"/>
    </xf>
    <xf numFmtId="0" fontId="35" fillId="15" borderId="0" xfId="0" applyFont="1" applyFill="1" applyAlignment="1">
      <alignment horizontal="center" vertical="center"/>
    </xf>
    <xf numFmtId="49" fontId="35" fillId="15" borderId="0" xfId="0" applyNumberFormat="1" applyFont="1" applyFill="1" applyAlignment="1">
      <alignment vertical="center" wrapText="1"/>
    </xf>
    <xf numFmtId="49" fontId="39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14" fillId="0" borderId="8" xfId="0" applyFont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49" fontId="16" fillId="2" borderId="8" xfId="0" applyNumberFormat="1" applyFont="1" applyFill="1" applyBorder="1" applyAlignment="1">
      <alignment horizontal="left" vertical="center" wrapText="1"/>
    </xf>
    <xf numFmtId="49" fontId="16" fillId="2" borderId="6" xfId="0" applyNumberFormat="1" applyFont="1" applyFill="1" applyBorder="1" applyAlignment="1">
      <alignment horizontal="left" vertical="center" wrapText="1"/>
    </xf>
    <xf numFmtId="0" fontId="34" fillId="0" borderId="15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31" fillId="2" borderId="8" xfId="0" applyFont="1" applyFill="1" applyBorder="1" applyAlignment="1">
      <alignment horizontal="left" vertical="center" indent="5"/>
    </xf>
    <xf numFmtId="0" fontId="31" fillId="2" borderId="20" xfId="0" applyFont="1" applyFill="1" applyBorder="1" applyAlignment="1">
      <alignment horizontal="left" vertical="center" indent="5"/>
    </xf>
    <xf numFmtId="0" fontId="16" fillId="6" borderId="8" xfId="0" applyFont="1" applyFill="1" applyBorder="1" applyAlignment="1">
      <alignment horizontal="left" vertical="center"/>
    </xf>
    <xf numFmtId="0" fontId="16" fillId="6" borderId="6" xfId="0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 wrapText="1"/>
    </xf>
    <xf numFmtId="0" fontId="7" fillId="2" borderId="6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left" vertical="center"/>
    </xf>
    <xf numFmtId="0" fontId="7" fillId="2" borderId="6" xfId="1" applyFont="1" applyFill="1" applyBorder="1" applyAlignment="1">
      <alignment horizontal="left" vertic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</cellXfs>
  <cellStyles count="2">
    <cellStyle name="Βασικό_setting_targets_dimoi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mruColors>
      <color rgb="FF0080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tabSelected="1" view="pageBreakPreview" topLeftCell="C1" zoomScale="85" zoomScaleNormal="85" zoomScaleSheetLayoutView="85" workbookViewId="0">
      <pane ySplit="3" topLeftCell="A13" activePane="bottomLeft" state="frozen"/>
      <selection pane="bottomLeft" activeCell="S27" sqref="S27"/>
    </sheetView>
  </sheetViews>
  <sheetFormatPr defaultRowHeight="15" x14ac:dyDescent="0.25"/>
  <cols>
    <col min="1" max="1" width="9.7109375" style="2" bestFit="1" customWidth="1"/>
    <col min="2" max="2" width="42.140625" customWidth="1"/>
    <col min="3" max="3" width="80.85546875" customWidth="1"/>
    <col min="4" max="4" width="17.7109375" customWidth="1"/>
    <col min="5" max="20" width="11.7109375" customWidth="1"/>
    <col min="21" max="21" width="19.7109375" customWidth="1"/>
    <col min="22" max="22" width="17.7109375" customWidth="1"/>
  </cols>
  <sheetData>
    <row r="1" spans="1:22" ht="18.75" x14ac:dyDescent="0.25">
      <c r="A1" s="176" t="s">
        <v>861</v>
      </c>
      <c r="B1" s="177"/>
      <c r="C1" s="177"/>
      <c r="D1" s="179" t="s">
        <v>397</v>
      </c>
      <c r="E1" s="180"/>
      <c r="F1" s="178" t="s">
        <v>892</v>
      </c>
      <c r="G1" s="178"/>
      <c r="H1" s="178"/>
      <c r="I1" s="178"/>
      <c r="J1" s="178"/>
      <c r="K1" s="178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2" ht="32.25" customHeight="1" x14ac:dyDescent="0.25">
      <c r="A2" s="181" t="s">
        <v>968</v>
      </c>
      <c r="B2" s="182"/>
      <c r="C2" s="26" t="s">
        <v>33</v>
      </c>
      <c r="D2" s="27">
        <v>1</v>
      </c>
      <c r="E2" s="27">
        <v>2</v>
      </c>
      <c r="F2" s="27">
        <v>3</v>
      </c>
      <c r="G2" s="27">
        <v>4</v>
      </c>
      <c r="H2" s="28">
        <v>5</v>
      </c>
      <c r="I2" s="27">
        <v>6</v>
      </c>
      <c r="J2" s="27">
        <v>7</v>
      </c>
      <c r="K2" s="27">
        <v>8</v>
      </c>
      <c r="L2" s="28">
        <v>9</v>
      </c>
      <c r="M2" s="27">
        <v>10</v>
      </c>
      <c r="N2" s="27">
        <v>11</v>
      </c>
      <c r="O2" s="27">
        <v>12</v>
      </c>
      <c r="P2" s="28">
        <v>13</v>
      </c>
      <c r="Q2" s="27">
        <v>14</v>
      </c>
      <c r="R2" s="27">
        <v>15</v>
      </c>
      <c r="S2" s="27">
        <v>16</v>
      </c>
      <c r="T2" s="28">
        <v>17</v>
      </c>
      <c r="U2" s="27">
        <v>18</v>
      </c>
      <c r="V2" s="27">
        <v>19</v>
      </c>
    </row>
    <row r="3" spans="1:22" ht="83.25" customHeight="1" x14ac:dyDescent="0.25">
      <c r="A3" s="29" t="s">
        <v>0</v>
      </c>
      <c r="B3" s="29" t="s">
        <v>5</v>
      </c>
      <c r="C3" s="30" t="s">
        <v>4</v>
      </c>
      <c r="D3" s="31" t="s">
        <v>782</v>
      </c>
      <c r="E3" s="32" t="s">
        <v>7</v>
      </c>
      <c r="F3" s="33" t="s">
        <v>8</v>
      </c>
      <c r="G3" s="33" t="s">
        <v>9</v>
      </c>
      <c r="H3" s="34" t="s">
        <v>763</v>
      </c>
      <c r="I3" s="33" t="s">
        <v>10</v>
      </c>
      <c r="J3" s="33" t="s">
        <v>11</v>
      </c>
      <c r="K3" s="33" t="s">
        <v>12</v>
      </c>
      <c r="L3" s="34" t="s">
        <v>30</v>
      </c>
      <c r="M3" s="33" t="s">
        <v>13</v>
      </c>
      <c r="N3" s="33" t="s">
        <v>14</v>
      </c>
      <c r="O3" s="33" t="s">
        <v>15</v>
      </c>
      <c r="P3" s="34" t="s">
        <v>31</v>
      </c>
      <c r="Q3" s="33" t="s">
        <v>16</v>
      </c>
      <c r="R3" s="33" t="s">
        <v>17</v>
      </c>
      <c r="S3" s="33" t="s">
        <v>18</v>
      </c>
      <c r="T3" s="35" t="s">
        <v>32</v>
      </c>
      <c r="U3" s="36" t="s">
        <v>909</v>
      </c>
      <c r="V3" s="37" t="s">
        <v>792</v>
      </c>
    </row>
    <row r="4" spans="1:22" s="19" customFormat="1" ht="78.75" x14ac:dyDescent="0.25">
      <c r="A4" s="38" t="s">
        <v>21</v>
      </c>
      <c r="B4" s="18" t="s">
        <v>762</v>
      </c>
      <c r="C4" s="39" t="str">
        <f>'mapping '!F7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  <c r="D4" s="40"/>
      <c r="E4" s="41"/>
      <c r="F4" s="42"/>
      <c r="G4" s="42"/>
      <c r="H4" s="43">
        <f t="shared" ref="H4:H10" si="0">E4+F4+G4</f>
        <v>0</v>
      </c>
      <c r="I4" s="42"/>
      <c r="J4" s="42"/>
      <c r="K4" s="42"/>
      <c r="L4" s="43">
        <f t="shared" ref="L4:L10" si="1">H4+I4+J4+K4</f>
        <v>0</v>
      </c>
      <c r="M4" s="42"/>
      <c r="N4" s="42"/>
      <c r="O4" s="42"/>
      <c r="P4" s="43">
        <f t="shared" ref="P4:P10" si="2">L4+M4+N4+O4</f>
        <v>0</v>
      </c>
      <c r="Q4" s="42"/>
      <c r="R4" s="42"/>
      <c r="S4" s="42"/>
      <c r="T4" s="43">
        <f t="shared" ref="T4:T10" si="3">P4+Q4+R4+S4</f>
        <v>0</v>
      </c>
      <c r="U4" s="44">
        <f>D4-T4</f>
        <v>0</v>
      </c>
      <c r="V4" s="20"/>
    </row>
    <row r="5" spans="1:22" s="19" customFormat="1" ht="189.75" customHeight="1" x14ac:dyDescent="0.25">
      <c r="A5" s="38" t="s">
        <v>22</v>
      </c>
      <c r="B5" s="18" t="s">
        <v>908</v>
      </c>
      <c r="C5" s="39" t="str">
        <f>'mapping '!F17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  <c r="D5" s="40"/>
      <c r="E5" s="45"/>
      <c r="F5" s="46"/>
      <c r="G5" s="46"/>
      <c r="H5" s="43">
        <f t="shared" si="0"/>
        <v>0</v>
      </c>
      <c r="I5" s="45"/>
      <c r="J5" s="46"/>
      <c r="K5" s="46"/>
      <c r="L5" s="43">
        <f t="shared" si="1"/>
        <v>0</v>
      </c>
      <c r="M5" s="45"/>
      <c r="N5" s="46"/>
      <c r="O5" s="46"/>
      <c r="P5" s="43">
        <f t="shared" si="2"/>
        <v>0</v>
      </c>
      <c r="Q5" s="45"/>
      <c r="R5" s="46"/>
      <c r="S5" s="46"/>
      <c r="T5" s="43">
        <f t="shared" si="3"/>
        <v>0</v>
      </c>
      <c r="U5" s="44">
        <f>D5-T5</f>
        <v>0</v>
      </c>
      <c r="V5" s="20"/>
    </row>
    <row r="6" spans="1:22" s="19" customFormat="1" ht="54.75" customHeight="1" x14ac:dyDescent="0.25">
      <c r="A6" s="47" t="s">
        <v>776</v>
      </c>
      <c r="B6" s="48" t="s">
        <v>778</v>
      </c>
      <c r="C6" s="39" t="str">
        <f>'mapping '!F32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  <c r="D6" s="40">
        <v>20000</v>
      </c>
      <c r="E6" s="45"/>
      <c r="F6" s="46"/>
      <c r="G6" s="46"/>
      <c r="H6" s="43">
        <f t="shared" si="0"/>
        <v>0</v>
      </c>
      <c r="I6" s="46"/>
      <c r="J6" s="46"/>
      <c r="K6" s="46">
        <v>10000</v>
      </c>
      <c r="L6" s="43">
        <f t="shared" si="1"/>
        <v>10000</v>
      </c>
      <c r="M6" s="46"/>
      <c r="N6" s="46"/>
      <c r="O6" s="46"/>
      <c r="P6" s="43">
        <f t="shared" si="2"/>
        <v>10000</v>
      </c>
      <c r="Q6" s="46"/>
      <c r="R6" s="46"/>
      <c r="S6" s="46">
        <v>10000</v>
      </c>
      <c r="T6" s="43">
        <f t="shared" si="3"/>
        <v>20000</v>
      </c>
      <c r="U6" s="44">
        <f>D6-T6</f>
        <v>0</v>
      </c>
      <c r="V6" s="20"/>
    </row>
    <row r="7" spans="1:22" s="19" customFormat="1" ht="24" x14ac:dyDescent="0.25">
      <c r="A7" s="47" t="s">
        <v>777</v>
      </c>
      <c r="B7" s="48" t="s">
        <v>779</v>
      </c>
      <c r="C7" s="39" t="str">
        <f>'mapping '!D44</f>
        <v>(+) (2) _Έσοδα παρελθόντων οικονομικών ετών (Π.Ο.Ε.) που βεβαιώνονται  για πρώτη φορά</v>
      </c>
      <c r="D7" s="40"/>
      <c r="E7" s="45"/>
      <c r="F7" s="46"/>
      <c r="G7" s="46"/>
      <c r="H7" s="43">
        <f t="shared" si="0"/>
        <v>0</v>
      </c>
      <c r="I7" s="46"/>
      <c r="J7" s="46"/>
      <c r="K7" s="46"/>
      <c r="L7" s="43">
        <f t="shared" si="1"/>
        <v>0</v>
      </c>
      <c r="M7" s="46"/>
      <c r="N7" s="46"/>
      <c r="O7" s="46"/>
      <c r="P7" s="43">
        <f t="shared" si="2"/>
        <v>0</v>
      </c>
      <c r="Q7" s="46"/>
      <c r="R7" s="46"/>
      <c r="S7" s="46"/>
      <c r="T7" s="43">
        <f t="shared" si="3"/>
        <v>0</v>
      </c>
      <c r="U7" s="44">
        <f t="shared" ref="U7:U9" si="4">D7-T7</f>
        <v>0</v>
      </c>
      <c r="V7" s="20"/>
    </row>
    <row r="8" spans="1:22" s="19" customFormat="1" ht="33" customHeight="1" x14ac:dyDescent="0.25">
      <c r="A8" s="38" t="s">
        <v>24</v>
      </c>
      <c r="B8" s="49" t="s">
        <v>398</v>
      </c>
      <c r="C8" s="39" t="str">
        <f>'mapping '!F47</f>
        <v>(+) (32) _Εισπρακτέα υπόλοιπα από βεβαιωθέντα έσοδα κατά τα παρελθόντα έτη(-) (8511) _Προβλέψεις μη είσπραξης εισπρακτέων υπολοίπων</v>
      </c>
      <c r="D8" s="40"/>
      <c r="E8" s="45"/>
      <c r="F8" s="46"/>
      <c r="G8" s="46"/>
      <c r="H8" s="43">
        <f t="shared" si="0"/>
        <v>0</v>
      </c>
      <c r="I8" s="46"/>
      <c r="J8" s="46"/>
      <c r="K8" s="46"/>
      <c r="L8" s="43">
        <f t="shared" si="1"/>
        <v>0</v>
      </c>
      <c r="M8" s="46"/>
      <c r="N8" s="46"/>
      <c r="O8" s="46"/>
      <c r="P8" s="43">
        <f t="shared" si="2"/>
        <v>0</v>
      </c>
      <c r="Q8" s="46"/>
      <c r="R8" s="46"/>
      <c r="S8" s="46"/>
      <c r="T8" s="43">
        <f t="shared" si="3"/>
        <v>0</v>
      </c>
      <c r="U8" s="44">
        <f t="shared" si="4"/>
        <v>0</v>
      </c>
      <c r="V8" s="20"/>
    </row>
    <row r="9" spans="1:22" s="19" customFormat="1" ht="77.25" customHeight="1" x14ac:dyDescent="0.25">
      <c r="A9" s="38" t="s">
        <v>25</v>
      </c>
      <c r="B9" s="49" t="s">
        <v>29</v>
      </c>
      <c r="C9" s="39" t="str">
        <f>'mapping '!F51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  <c r="D9" s="40">
        <v>10000</v>
      </c>
      <c r="E9" s="45"/>
      <c r="F9" s="46"/>
      <c r="G9" s="46"/>
      <c r="H9" s="43">
        <f t="shared" si="0"/>
        <v>0</v>
      </c>
      <c r="I9" s="46"/>
      <c r="J9" s="46"/>
      <c r="K9" s="46">
        <v>5000</v>
      </c>
      <c r="L9" s="43">
        <f t="shared" si="1"/>
        <v>5000</v>
      </c>
      <c r="M9" s="46"/>
      <c r="N9" s="46"/>
      <c r="O9" s="46"/>
      <c r="P9" s="43">
        <f t="shared" si="2"/>
        <v>5000</v>
      </c>
      <c r="Q9" s="46"/>
      <c r="R9" s="46"/>
      <c r="S9" s="46">
        <v>5000</v>
      </c>
      <c r="T9" s="43">
        <f t="shared" si="3"/>
        <v>10000</v>
      </c>
      <c r="U9" s="44">
        <f t="shared" si="4"/>
        <v>0</v>
      </c>
      <c r="V9" s="20"/>
    </row>
    <row r="10" spans="1:22" s="19" customFormat="1" ht="24" customHeight="1" x14ac:dyDescent="0.25">
      <c r="A10" s="30" t="s">
        <v>768</v>
      </c>
      <c r="B10" s="174" t="s">
        <v>764</v>
      </c>
      <c r="C10" s="175"/>
      <c r="D10" s="50">
        <f>SUM(D4:D9)</f>
        <v>30000</v>
      </c>
      <c r="E10" s="51">
        <f>SUM(E4:E9)</f>
        <v>0</v>
      </c>
      <c r="F10" s="51">
        <f t="shared" ref="F10:G10" si="5">SUM(F4:F9)</f>
        <v>0</v>
      </c>
      <c r="G10" s="51">
        <f t="shared" si="5"/>
        <v>0</v>
      </c>
      <c r="H10" s="43">
        <f t="shared" si="0"/>
        <v>0</v>
      </c>
      <c r="I10" s="52">
        <f>SUM(I4:I9)</f>
        <v>0</v>
      </c>
      <c r="J10" s="52">
        <f t="shared" ref="J10:K10" si="6">SUM(J4:J9)</f>
        <v>0</v>
      </c>
      <c r="K10" s="52">
        <f t="shared" si="6"/>
        <v>15000</v>
      </c>
      <c r="L10" s="43">
        <f t="shared" si="1"/>
        <v>15000</v>
      </c>
      <c r="M10" s="52">
        <f>SUM(M4:M9)</f>
        <v>0</v>
      </c>
      <c r="N10" s="52">
        <f t="shared" ref="N10:O10" si="7">SUM(N4:N9)</f>
        <v>0</v>
      </c>
      <c r="O10" s="52">
        <f t="shared" si="7"/>
        <v>0</v>
      </c>
      <c r="P10" s="43">
        <f t="shared" si="2"/>
        <v>15000</v>
      </c>
      <c r="Q10" s="52">
        <f>SUM(Q4:Q9)</f>
        <v>0</v>
      </c>
      <c r="R10" s="52">
        <f t="shared" ref="R10:S10" si="8">SUM(R4:R9)</f>
        <v>0</v>
      </c>
      <c r="S10" s="52">
        <f t="shared" si="8"/>
        <v>15000</v>
      </c>
      <c r="T10" s="43">
        <f t="shared" si="3"/>
        <v>30000</v>
      </c>
      <c r="U10" s="53">
        <f>D10-T10</f>
        <v>0</v>
      </c>
      <c r="V10" s="52">
        <f>SUM(V4:V9)</f>
        <v>0</v>
      </c>
    </row>
    <row r="11" spans="1:22" s="19" customFormat="1" ht="31.5" x14ac:dyDescent="0.25">
      <c r="A11" s="38" t="s">
        <v>26</v>
      </c>
      <c r="B11" s="49" t="s">
        <v>765</v>
      </c>
      <c r="C11" s="169" t="s">
        <v>996</v>
      </c>
      <c r="D11" s="54">
        <v>113003</v>
      </c>
      <c r="E11" s="78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21"/>
    </row>
    <row r="12" spans="1:22" s="19" customFormat="1" ht="39.75" customHeight="1" x14ac:dyDescent="0.25">
      <c r="A12" s="38" t="s">
        <v>27</v>
      </c>
      <c r="B12" s="49" t="s">
        <v>901</v>
      </c>
      <c r="C12" s="55" t="s">
        <v>902</v>
      </c>
      <c r="D12" s="54">
        <v>113003</v>
      </c>
      <c r="E12" s="78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21"/>
    </row>
    <row r="13" spans="1:22" s="19" customFormat="1" ht="21" customHeight="1" thickBot="1" x14ac:dyDescent="0.3">
      <c r="A13" s="30" t="s">
        <v>769</v>
      </c>
      <c r="B13" s="172" t="s">
        <v>766</v>
      </c>
      <c r="C13" s="173"/>
      <c r="D13" s="56">
        <f>D10+D11</f>
        <v>143003</v>
      </c>
      <c r="E13" s="78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21"/>
    </row>
    <row r="14" spans="1:22" ht="15.75" customHeight="1" x14ac:dyDescent="0.25">
      <c r="A14" s="57"/>
      <c r="C14" s="58"/>
    </row>
    <row r="15" spans="1:22" ht="78.75" x14ac:dyDescent="0.25">
      <c r="A15" s="29" t="s">
        <v>1</v>
      </c>
      <c r="B15" s="29" t="s">
        <v>6</v>
      </c>
      <c r="C15" s="59" t="s">
        <v>4</v>
      </c>
      <c r="D15" s="60" t="s">
        <v>782</v>
      </c>
      <c r="E15" s="33" t="s">
        <v>7</v>
      </c>
      <c r="F15" s="33" t="s">
        <v>8</v>
      </c>
      <c r="G15" s="33" t="s">
        <v>9</v>
      </c>
      <c r="H15" s="34" t="s">
        <v>763</v>
      </c>
      <c r="I15" s="33" t="s">
        <v>10</v>
      </c>
      <c r="J15" s="33" t="s">
        <v>11</v>
      </c>
      <c r="K15" s="33" t="s">
        <v>12</v>
      </c>
      <c r="L15" s="61" t="s">
        <v>30</v>
      </c>
      <c r="M15" s="33" t="s">
        <v>13</v>
      </c>
      <c r="N15" s="33" t="s">
        <v>14</v>
      </c>
      <c r="O15" s="33" t="s">
        <v>15</v>
      </c>
      <c r="P15" s="61" t="s">
        <v>31</v>
      </c>
      <c r="Q15" s="33" t="s">
        <v>16</v>
      </c>
      <c r="R15" s="33" t="s">
        <v>17</v>
      </c>
      <c r="S15" s="33" t="s">
        <v>18</v>
      </c>
      <c r="T15" s="61" t="s">
        <v>32</v>
      </c>
      <c r="U15" s="62" t="s">
        <v>788</v>
      </c>
      <c r="V15" s="63" t="s">
        <v>787</v>
      </c>
    </row>
    <row r="16" spans="1:22" ht="16.5" customHeight="1" x14ac:dyDescent="0.25">
      <c r="A16" s="64" t="s">
        <v>21</v>
      </c>
      <c r="B16" s="65" t="s">
        <v>2</v>
      </c>
      <c r="C16" s="66" t="str">
        <f>'mapping '!F71</f>
        <v>(+) (60) _Αμοιβές και έξοδα προσωπικού(+) (8111) _Αμοιβές και έξοδα προσωπικού (ΠΟΕ)</v>
      </c>
      <c r="D16" s="54"/>
      <c r="E16" s="41"/>
      <c r="F16" s="41"/>
      <c r="G16" s="41"/>
      <c r="H16" s="43">
        <f>E16+F16+G16</f>
        <v>0</v>
      </c>
      <c r="I16" s="41"/>
      <c r="J16" s="41"/>
      <c r="K16" s="41"/>
      <c r="L16" s="43">
        <f>H16+I16+J16+K16</f>
        <v>0</v>
      </c>
      <c r="M16" s="41"/>
      <c r="N16" s="41"/>
      <c r="O16" s="41"/>
      <c r="P16" s="43">
        <f>L16+M16+N16+O16</f>
        <v>0</v>
      </c>
      <c r="Q16" s="41"/>
      <c r="R16" s="41"/>
      <c r="S16" s="41"/>
      <c r="T16" s="43">
        <f>P16+Q16+R16+S16</f>
        <v>0</v>
      </c>
      <c r="U16" s="67">
        <f>D16-T16</f>
        <v>0</v>
      </c>
      <c r="V16" s="22"/>
    </row>
    <row r="17" spans="1:22" ht="42" customHeight="1" x14ac:dyDescent="0.25">
      <c r="A17" s="64" t="s">
        <v>22</v>
      </c>
      <c r="B17" s="58" t="s">
        <v>849</v>
      </c>
      <c r="C17" s="68" t="str">
        <f>'mapping '!F75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  <c r="D17" s="54">
        <v>75500</v>
      </c>
      <c r="E17" s="69"/>
      <c r="F17" s="70"/>
      <c r="G17" s="70"/>
      <c r="H17" s="43">
        <f>E17+F17+G17</f>
        <v>0</v>
      </c>
      <c r="I17" s="70"/>
      <c r="J17" s="70"/>
      <c r="K17" s="70">
        <v>25000</v>
      </c>
      <c r="L17" s="43">
        <f>H17+I17+J17+K17</f>
        <v>25000</v>
      </c>
      <c r="M17" s="70"/>
      <c r="N17" s="70"/>
      <c r="O17" s="70"/>
      <c r="P17" s="43">
        <f>L17+M17+N17+O17</f>
        <v>25000</v>
      </c>
      <c r="Q17" s="70"/>
      <c r="R17" s="70"/>
      <c r="S17" s="70">
        <v>50500</v>
      </c>
      <c r="T17" s="43">
        <f>P17+Q17+R17+S17</f>
        <v>75500</v>
      </c>
      <c r="U17" s="67">
        <f>D17-T17</f>
        <v>0</v>
      </c>
      <c r="V17" s="22"/>
    </row>
    <row r="18" spans="1:22" ht="23.25" customHeight="1" x14ac:dyDescent="0.25">
      <c r="A18" s="64" t="s">
        <v>23</v>
      </c>
      <c r="B18" s="65" t="s">
        <v>3</v>
      </c>
      <c r="C18" s="66" t="str">
        <f>'mapping '!F81</f>
        <v>(+) (7) _Επενδύσεις(+) (812) _Πληρωμές επενδυτικών δαπανών (ΠΟΕ)</v>
      </c>
      <c r="D18" s="54">
        <v>54000</v>
      </c>
      <c r="E18" s="69"/>
      <c r="F18" s="70"/>
      <c r="G18" s="70"/>
      <c r="H18" s="43">
        <f>E18+F18+G18</f>
        <v>0</v>
      </c>
      <c r="I18" s="70"/>
      <c r="J18" s="70"/>
      <c r="K18" s="70"/>
      <c r="L18" s="43">
        <f>H18+I18+J18+K18</f>
        <v>0</v>
      </c>
      <c r="M18" s="70"/>
      <c r="N18" s="70"/>
      <c r="O18" s="70"/>
      <c r="P18" s="43">
        <f>L18+M18+N18+O18</f>
        <v>0</v>
      </c>
      <c r="Q18" s="70"/>
      <c r="R18" s="70"/>
      <c r="S18" s="70">
        <v>54000</v>
      </c>
      <c r="T18" s="43">
        <f>P18+Q18+R18+S18</f>
        <v>54000</v>
      </c>
      <c r="U18" s="67">
        <f>D18-T18</f>
        <v>0</v>
      </c>
      <c r="V18" s="22"/>
    </row>
    <row r="19" spans="1:22" ht="28.5" customHeight="1" x14ac:dyDescent="0.25">
      <c r="A19" s="64" t="s">
        <v>24</v>
      </c>
      <c r="B19" s="58" t="s">
        <v>20</v>
      </c>
      <c r="C19" s="66" t="str">
        <f>'mapping '!F85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  <c r="D19" s="54">
        <v>2294</v>
      </c>
      <c r="E19" s="69"/>
      <c r="F19" s="70"/>
      <c r="G19" s="70"/>
      <c r="H19" s="43">
        <f t="shared" ref="H19:H20" si="9">E19+F19+G19</f>
        <v>0</v>
      </c>
      <c r="I19" s="70">
        <v>2294</v>
      </c>
      <c r="J19" s="70"/>
      <c r="K19" s="70"/>
      <c r="L19" s="43">
        <f t="shared" ref="L19" si="10">H19+I19+J19+K19</f>
        <v>2294</v>
      </c>
      <c r="M19" s="70"/>
      <c r="N19" s="70"/>
      <c r="O19" s="70"/>
      <c r="P19" s="43">
        <f t="shared" ref="P19:P20" si="11">L19+M19+N19+O19</f>
        <v>2294</v>
      </c>
      <c r="Q19" s="70"/>
      <c r="R19" s="70"/>
      <c r="S19" s="70"/>
      <c r="T19" s="43">
        <f t="shared" ref="T19:T20" si="12">P19+Q19+R19+S19</f>
        <v>2294</v>
      </c>
      <c r="U19" s="67">
        <f t="shared" ref="U19:U21" si="13">D19-T19</f>
        <v>0</v>
      </c>
      <c r="V19" s="22"/>
    </row>
    <row r="20" spans="1:22" ht="30.75" customHeight="1" x14ac:dyDescent="0.25">
      <c r="A20" s="64" t="s">
        <v>25</v>
      </c>
      <c r="B20" s="65" t="s">
        <v>19</v>
      </c>
      <c r="C20" s="66" t="str">
        <f>'mapping '!F92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  <c r="D20" s="54">
        <v>10000</v>
      </c>
      <c r="E20" s="71"/>
      <c r="F20" s="72"/>
      <c r="G20" s="72"/>
      <c r="H20" s="43">
        <f t="shared" si="9"/>
        <v>0</v>
      </c>
      <c r="I20" s="72"/>
      <c r="J20" s="72"/>
      <c r="K20" s="72">
        <v>5000</v>
      </c>
      <c r="L20" s="43">
        <f>H20+I20+J20+K20</f>
        <v>5000</v>
      </c>
      <c r="M20" s="46"/>
      <c r="N20" s="46"/>
      <c r="O20" s="46"/>
      <c r="P20" s="43">
        <f t="shared" si="11"/>
        <v>5000</v>
      </c>
      <c r="Q20" s="46"/>
      <c r="R20" s="46"/>
      <c r="S20" s="46">
        <v>5000</v>
      </c>
      <c r="T20" s="43">
        <f t="shared" si="12"/>
        <v>10000</v>
      </c>
      <c r="U20" s="67">
        <f t="shared" si="13"/>
        <v>0</v>
      </c>
      <c r="V20" s="22"/>
    </row>
    <row r="21" spans="1:22" ht="22.5" customHeight="1" x14ac:dyDescent="0.25">
      <c r="A21" s="29" t="s">
        <v>780</v>
      </c>
      <c r="B21" s="170" t="s">
        <v>773</v>
      </c>
      <c r="C21" s="171"/>
      <c r="D21" s="73">
        <f>SUM(D16:D20)</f>
        <v>141794</v>
      </c>
      <c r="E21" s="74">
        <f>SUM(E16:E20)</f>
        <v>0</v>
      </c>
      <c r="F21" s="74">
        <f>SUM(F16:F20)</f>
        <v>0</v>
      </c>
      <c r="G21" s="74">
        <f>SUM(G16:G20)</f>
        <v>0</v>
      </c>
      <c r="H21" s="75">
        <f>E21+F21+G21</f>
        <v>0</v>
      </c>
      <c r="I21" s="76">
        <f>SUM(I16:I20)</f>
        <v>2294</v>
      </c>
      <c r="J21" s="76">
        <f t="shared" ref="J21:K21" si="14">SUM(J16:J20)</f>
        <v>0</v>
      </c>
      <c r="K21" s="76">
        <f t="shared" si="14"/>
        <v>30000</v>
      </c>
      <c r="L21" s="75">
        <f>H21+I21+J21+K21</f>
        <v>32294</v>
      </c>
      <c r="M21" s="76">
        <f>SUM(M16:M20)</f>
        <v>0</v>
      </c>
      <c r="N21" s="76">
        <f t="shared" ref="N21:O21" si="15">SUM(N16:N20)</f>
        <v>0</v>
      </c>
      <c r="O21" s="76">
        <f t="shared" si="15"/>
        <v>0</v>
      </c>
      <c r="P21" s="75">
        <f>L21+M21+N21+O21</f>
        <v>32294</v>
      </c>
      <c r="Q21" s="76">
        <f>SUM(Q16:Q20)</f>
        <v>0</v>
      </c>
      <c r="R21" s="76">
        <f t="shared" ref="R21:S21" si="16">SUM(R16:R20)</f>
        <v>0</v>
      </c>
      <c r="S21" s="76">
        <f t="shared" si="16"/>
        <v>109500</v>
      </c>
      <c r="T21" s="75">
        <f>P21+Q21+R21+S21</f>
        <v>141794</v>
      </c>
      <c r="U21" s="67">
        <f t="shared" si="13"/>
        <v>0</v>
      </c>
      <c r="V21" s="76">
        <f t="shared" ref="V21" si="17">SUM(V16:V20)</f>
        <v>0</v>
      </c>
    </row>
    <row r="22" spans="1:22" x14ac:dyDescent="0.25">
      <c r="A22" s="64" t="s">
        <v>26</v>
      </c>
      <c r="B22" s="47" t="s">
        <v>905</v>
      </c>
      <c r="C22" s="77" t="s">
        <v>906</v>
      </c>
      <c r="D22" s="54">
        <v>1209</v>
      </c>
      <c r="E22" s="78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23"/>
    </row>
    <row r="23" spans="1:22" ht="21" customHeight="1" x14ac:dyDescent="0.25">
      <c r="A23" s="29" t="s">
        <v>781</v>
      </c>
      <c r="B23" s="170" t="s">
        <v>767</v>
      </c>
      <c r="C23" s="171"/>
      <c r="D23" s="80">
        <f>D21+D22</f>
        <v>143003</v>
      </c>
      <c r="E23" s="78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23"/>
    </row>
    <row r="24" spans="1:22" ht="16.5" customHeight="1" x14ac:dyDescent="0.25">
      <c r="A24" s="81"/>
      <c r="B24" s="82"/>
      <c r="C24" s="58"/>
      <c r="D24" s="83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</row>
    <row r="25" spans="1:22" ht="23.25" customHeight="1" x14ac:dyDescent="0.25">
      <c r="A25" s="59" t="s">
        <v>774</v>
      </c>
      <c r="B25" s="185" t="s">
        <v>786</v>
      </c>
      <c r="C25" s="186"/>
      <c r="D25" s="85">
        <v>2294</v>
      </c>
      <c r="E25" s="78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23"/>
    </row>
    <row r="26" spans="1:22" ht="23.25" customHeight="1" x14ac:dyDescent="0.25">
      <c r="A26" s="29" t="s">
        <v>775</v>
      </c>
      <c r="B26" s="187" t="s">
        <v>770</v>
      </c>
      <c r="C26" s="188"/>
      <c r="D26" s="86"/>
      <c r="E26" s="87">
        <v>2290</v>
      </c>
      <c r="F26" s="87">
        <v>2000</v>
      </c>
      <c r="G26" s="87">
        <v>1900</v>
      </c>
      <c r="H26" s="75">
        <f>G26</f>
        <v>1900</v>
      </c>
      <c r="I26" s="87">
        <v>1800</v>
      </c>
      <c r="J26" s="87">
        <v>1700</v>
      </c>
      <c r="K26" s="87">
        <v>1600</v>
      </c>
      <c r="L26" s="75">
        <f>K26</f>
        <v>1600</v>
      </c>
      <c r="M26" s="87">
        <v>1500</v>
      </c>
      <c r="N26" s="87">
        <v>1400</v>
      </c>
      <c r="O26" s="87">
        <v>1300</v>
      </c>
      <c r="P26" s="75">
        <f>O26</f>
        <v>1300</v>
      </c>
      <c r="Q26" s="87">
        <v>1000</v>
      </c>
      <c r="R26" s="87">
        <v>500</v>
      </c>
      <c r="S26" s="87">
        <v>0</v>
      </c>
      <c r="T26" s="75">
        <f>S26</f>
        <v>0</v>
      </c>
      <c r="U26" s="79"/>
      <c r="V26" s="79"/>
    </row>
    <row r="27" spans="1:22" ht="13.5" customHeight="1" x14ac:dyDescent="0.25">
      <c r="A27" s="57"/>
      <c r="B27" s="88"/>
      <c r="C27" s="58"/>
      <c r="D27" s="83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</row>
    <row r="28" spans="1:22" ht="21.75" customHeight="1" x14ac:dyDescent="0.25">
      <c r="A28" s="29" t="s">
        <v>771</v>
      </c>
      <c r="B28" s="170" t="s">
        <v>859</v>
      </c>
      <c r="C28" s="171"/>
      <c r="D28" s="89"/>
      <c r="E28" s="76">
        <f>+D11+E10-E21</f>
        <v>113003</v>
      </c>
      <c r="F28" s="76">
        <f>+E28+F10-F21</f>
        <v>113003</v>
      </c>
      <c r="G28" s="76">
        <f>+F28+G10-G21</f>
        <v>113003</v>
      </c>
      <c r="H28" s="75">
        <f>$D11+H10-H21</f>
        <v>113003</v>
      </c>
      <c r="I28" s="76">
        <f>+H28+I10-I21</f>
        <v>110709</v>
      </c>
      <c r="J28" s="76">
        <f>+I28+J10-J21</f>
        <v>110709</v>
      </c>
      <c r="K28" s="76">
        <f>+J28+K10-K21</f>
        <v>95709</v>
      </c>
      <c r="L28" s="75">
        <f>$D11+L10-L21</f>
        <v>95709</v>
      </c>
      <c r="M28" s="76">
        <f>+L28+M10-M21</f>
        <v>95709</v>
      </c>
      <c r="N28" s="76">
        <f>+M28+N10-N21</f>
        <v>95709</v>
      </c>
      <c r="O28" s="76">
        <f>+N28+O10-O21</f>
        <v>95709</v>
      </c>
      <c r="P28" s="75">
        <f>$D11+P10-P21</f>
        <v>95709</v>
      </c>
      <c r="Q28" s="76">
        <f>+P28+Q10-Q21</f>
        <v>95709</v>
      </c>
      <c r="R28" s="76">
        <f>+Q28+R10-R21</f>
        <v>95709</v>
      </c>
      <c r="S28" s="76">
        <f>+R28+S10-S21</f>
        <v>1209</v>
      </c>
      <c r="T28" s="75">
        <f>$D11+T10-T21</f>
        <v>1209</v>
      </c>
      <c r="U28" s="79"/>
      <c r="V28" s="79"/>
    </row>
    <row r="29" spans="1:22" ht="12.75" customHeight="1" x14ac:dyDescent="0.25">
      <c r="A29" s="90"/>
      <c r="B29" s="91"/>
      <c r="C29" s="92"/>
      <c r="D29" s="83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</row>
    <row r="30" spans="1:22" ht="15.75" x14ac:dyDescent="0.25">
      <c r="A30" s="93" t="s">
        <v>772</v>
      </c>
      <c r="B30" s="183" t="s">
        <v>860</v>
      </c>
      <c r="C30" s="184"/>
      <c r="D30" s="89"/>
      <c r="E30" s="94">
        <f>+E28-E26</f>
        <v>110713</v>
      </c>
      <c r="F30" s="94">
        <f>+F28-F26</f>
        <v>111003</v>
      </c>
      <c r="G30" s="94">
        <f>+G28-G26</f>
        <v>111103</v>
      </c>
      <c r="H30" s="95">
        <f t="shared" ref="H30:T30" si="18">+H28-H26</f>
        <v>111103</v>
      </c>
      <c r="I30" s="94">
        <f t="shared" si="18"/>
        <v>108909</v>
      </c>
      <c r="J30" s="94">
        <f t="shared" si="18"/>
        <v>109009</v>
      </c>
      <c r="K30" s="94">
        <f t="shared" si="18"/>
        <v>94109</v>
      </c>
      <c r="L30" s="95">
        <f t="shared" si="18"/>
        <v>94109</v>
      </c>
      <c r="M30" s="94">
        <f t="shared" si="18"/>
        <v>94209</v>
      </c>
      <c r="N30" s="94">
        <f t="shared" si="18"/>
        <v>94309</v>
      </c>
      <c r="O30" s="94">
        <f t="shared" si="18"/>
        <v>94409</v>
      </c>
      <c r="P30" s="95">
        <f t="shared" si="18"/>
        <v>94409</v>
      </c>
      <c r="Q30" s="94">
        <f t="shared" si="18"/>
        <v>94709</v>
      </c>
      <c r="R30" s="94">
        <f t="shared" si="18"/>
        <v>95209</v>
      </c>
      <c r="S30" s="94">
        <f t="shared" si="18"/>
        <v>1209</v>
      </c>
      <c r="T30" s="95">
        <f t="shared" si="18"/>
        <v>1209</v>
      </c>
      <c r="U30" s="79"/>
      <c r="V30" s="79"/>
    </row>
    <row r="31" spans="1:22" ht="12" customHeight="1" x14ac:dyDescent="0.25">
      <c r="A31" s="96"/>
      <c r="B31" s="88"/>
      <c r="C31" s="58"/>
      <c r="D31" s="83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</row>
    <row r="32" spans="1:22" ht="17.25" customHeight="1" x14ac:dyDescent="0.25">
      <c r="A32" s="29" t="s">
        <v>783</v>
      </c>
      <c r="B32" s="97" t="s">
        <v>28</v>
      </c>
      <c r="C32" s="98" t="s">
        <v>790</v>
      </c>
      <c r="D32" s="99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00"/>
    </row>
    <row r="33" spans="1:20" ht="9" customHeight="1" x14ac:dyDescent="0.25">
      <c r="A33" s="90"/>
      <c r="B33" s="101"/>
      <c r="C33" s="102"/>
      <c r="D33" s="103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00"/>
    </row>
    <row r="34" spans="1:20" ht="18.75" customHeight="1" x14ac:dyDescent="0.25">
      <c r="A34" s="29" t="s">
        <v>784</v>
      </c>
      <c r="B34" s="97" t="s">
        <v>789</v>
      </c>
      <c r="C34" s="104" t="s">
        <v>907</v>
      </c>
      <c r="D34" s="105">
        <f>D10+D12+D32</f>
        <v>143003</v>
      </c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00"/>
    </row>
    <row r="35" spans="1:20" ht="8.25" customHeight="1" x14ac:dyDescent="0.25">
      <c r="A35" s="90"/>
      <c r="B35" s="101"/>
      <c r="C35" s="102"/>
      <c r="D35" s="103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00"/>
    </row>
    <row r="36" spans="1:20" ht="19.5" customHeight="1" x14ac:dyDescent="0.25">
      <c r="A36" s="29" t="s">
        <v>785</v>
      </c>
      <c r="B36" s="97" t="s">
        <v>789</v>
      </c>
      <c r="C36" s="106" t="s">
        <v>791</v>
      </c>
      <c r="D36" s="105">
        <f>D23+D32</f>
        <v>143003</v>
      </c>
      <c r="E36" s="25"/>
    </row>
    <row r="37" spans="1:20" ht="17.25" customHeight="1" x14ac:dyDescent="0.25"/>
    <row r="38" spans="1:20" ht="17.25" customHeight="1" x14ac:dyDescent="0.25"/>
    <row r="39" spans="1:20" ht="15.75" x14ac:dyDescent="0.25">
      <c r="A39" s="17" t="s">
        <v>862</v>
      </c>
    </row>
  </sheetData>
  <protectedRanges>
    <protectedRange password="DB1F" sqref="A1:E1 A2 D36:D37 H4:H9 L4:L9 P4:P9 T4:U9 D10:V10 E11:U13 D13 D15:V15 D21:V21 H16:H20 L16:L20 P16:P20 T16:U20 D23 E22:U23 E25:U25 D26 D28:V28 T26:V26 P26 L26 H26 D30:V30 D34 A4:C4 A6:C37 A5 C5 C2:V3 A3:B3" name="Περιοχή1"/>
    <protectedRange password="DB1F" sqref="B5" name="Περιοχή1_1"/>
  </protectedRanges>
  <mergeCells count="12">
    <mergeCell ref="B30:C30"/>
    <mergeCell ref="B28:C28"/>
    <mergeCell ref="B25:C25"/>
    <mergeCell ref="B26:C26"/>
    <mergeCell ref="B23:C23"/>
    <mergeCell ref="B21:C21"/>
    <mergeCell ref="B13:C13"/>
    <mergeCell ref="B10:C10"/>
    <mergeCell ref="A1:C1"/>
    <mergeCell ref="F1:K1"/>
    <mergeCell ref="D1:E1"/>
    <mergeCell ref="A2:B2"/>
  </mergeCells>
  <phoneticPr fontId="0" type="noConversion"/>
  <dataValidations count="1">
    <dataValidation type="list" allowBlank="1" showInputMessage="1" showErrorMessage="1" sqref="F1:K1" xr:uid="{00000000-0002-0000-0000-000000000000}">
      <formula1>list_upd</formula1>
    </dataValidation>
  </dataValidations>
  <pageMargins left="0.23622047244094491" right="0.27559055118110237" top="0.31496062992125984" bottom="0.35433070866141736" header="0.31496062992125984" footer="0.15748031496062992"/>
  <pageSetup paperSize="9" scale="38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K5 L9 E10:G10 M10:O10 I10:K10 Q10:T10 D23 L17 P19 L18 L26 H26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4FD6D-16EF-4A6C-95B4-FDAFFF09EC25}">
  <sheetPr>
    <pageSetUpPr fitToPage="1"/>
  </sheetPr>
  <dimension ref="A1:F112"/>
  <sheetViews>
    <sheetView showGridLines="0" topLeftCell="A52" zoomScale="77" zoomScaleNormal="77" workbookViewId="0">
      <selection activeCell="C87" sqref="C87"/>
    </sheetView>
  </sheetViews>
  <sheetFormatPr defaultRowHeight="15.75" x14ac:dyDescent="0.25"/>
  <cols>
    <col min="1" max="1" width="18.28515625" style="108" customWidth="1"/>
    <col min="2" max="2" width="5.5703125" style="3" customWidth="1"/>
    <col min="3" max="3" width="135.7109375" style="107" customWidth="1"/>
    <col min="4" max="4" width="90.7109375" style="118" customWidth="1"/>
    <col min="5" max="5" width="4.28515625" style="2" customWidth="1"/>
    <col min="6" max="6" width="94.140625" style="2" hidden="1" customWidth="1"/>
    <col min="7" max="16384" width="9.140625" style="2"/>
  </cols>
  <sheetData>
    <row r="1" spans="1:6" x14ac:dyDescent="0.25">
      <c r="A1" s="112" t="s">
        <v>858</v>
      </c>
      <c r="B1" s="4"/>
      <c r="C1" s="111"/>
    </row>
    <row r="2" spans="1:6" x14ac:dyDescent="0.25">
      <c r="A2" s="112"/>
      <c r="B2" s="4"/>
      <c r="C2" s="111"/>
    </row>
    <row r="3" spans="1:6" x14ac:dyDescent="0.25">
      <c r="A3" s="112"/>
      <c r="B3" s="4"/>
      <c r="C3" s="111"/>
    </row>
    <row r="4" spans="1:6" x14ac:dyDescent="0.25">
      <c r="A4" s="16"/>
      <c r="B4" s="15" t="s">
        <v>828</v>
      </c>
      <c r="C4" s="14" t="s">
        <v>966</v>
      </c>
    </row>
    <row r="5" spans="1:6" x14ac:dyDescent="0.25">
      <c r="A5" s="112"/>
      <c r="B5" s="4"/>
      <c r="C5" s="111"/>
    </row>
    <row r="6" spans="1:6" x14ac:dyDescent="0.25">
      <c r="A6" s="123" t="s">
        <v>952</v>
      </c>
      <c r="B6" s="124">
        <v>1</v>
      </c>
      <c r="C6" s="125" t="s">
        <v>762</v>
      </c>
    </row>
    <row r="7" spans="1:6" ht="15.75" customHeight="1" x14ac:dyDescent="0.25">
      <c r="A7" s="126" t="s">
        <v>827</v>
      </c>
      <c r="B7" s="120" t="s">
        <v>793</v>
      </c>
      <c r="C7" s="121" t="s">
        <v>950</v>
      </c>
      <c r="D7" s="142" t="str">
        <f t="shared" ref="D7:D14" si="0">"("&amp;B7&amp;")"&amp;" ("&amp;A7&amp;") "&amp;"_"&amp;C7</f>
        <v>(+) (06) _ΕΣΟΔΑ ΑΠΟ ΕΠΙΧΟΡΗΓΗΣΕΙΣ</v>
      </c>
      <c r="F7" s="189" t="str">
        <f>+D7&amp;D8&amp;D9&amp;D10&amp;D11&amp;D12&amp;D13&amp;D14</f>
        <v>(+) (06) _ΕΣΟΔΑ ΑΠΟ ΕΠΙΧΟΡΗΓΗΣΕΙΣ(+) (1211) _Έκτακτες επιχορηγήσεις για την κάλυψη λειτουργικών δαπανών από εθνικούς πόρους (μέσω του τακτικού προϋπολογισμού)(+) (1215) _Έσοδο από επιχορήγηση για πληρωμή ληξιπρόθεσμων(+) (1325) _Επιχορηγήσεις από εθνικούς πόρους για κάλυψη έκτακτων αναγκών για έργα (μέσω του τακτικού προϋπολογισμού)(+) (1327) _Χρηματοδοτήσεις από Κεντρικούς φορείς (μέσω του τακτικού προϋπολογισμού)(+) (4311) _ΚΑΠ για την κάλυψη των λειτουργικών αναγκών των σχολείων Α/θμιας και Β/θμιας εκπαίδευσης (άρθρο 55 Ν 1946/91)(+) (4312) _Έσοδα για τη χορήγηση επιδομάτων για φυσικές καταστροφές(+) (4313) _Επιχορήγηση από ΟΑΕΔ για μακροχρόνια ανέργους</v>
      </c>
    </row>
    <row r="8" spans="1:6" ht="31.5" x14ac:dyDescent="0.25">
      <c r="A8" s="126" t="s">
        <v>826</v>
      </c>
      <c r="B8" s="120" t="s">
        <v>793</v>
      </c>
      <c r="C8" s="121" t="s">
        <v>825</v>
      </c>
      <c r="D8" s="142" t="str">
        <f t="shared" si="0"/>
        <v>(+) (1211) _Έκτακτες επιχορηγήσεις για την κάλυψη λειτουργικών δαπανών από εθνικούς πόρους (μέσω του τακτικού προϋπολογισμού)</v>
      </c>
      <c r="F8" s="189"/>
    </row>
    <row r="9" spans="1:6" x14ac:dyDescent="0.25">
      <c r="A9" s="126" t="s">
        <v>807</v>
      </c>
      <c r="B9" s="120" t="s">
        <v>793</v>
      </c>
      <c r="C9" s="121" t="s">
        <v>806</v>
      </c>
      <c r="D9" s="142" t="str">
        <f t="shared" si="0"/>
        <v>(+) (1215) _Έσοδο από επιχορήγηση για πληρωμή ληξιπρόθεσμων</v>
      </c>
      <c r="F9" s="189"/>
    </row>
    <row r="10" spans="1:6" ht="31.5" x14ac:dyDescent="0.25">
      <c r="A10" s="126" t="s">
        <v>823</v>
      </c>
      <c r="B10" s="120" t="s">
        <v>793</v>
      </c>
      <c r="C10" s="122" t="s">
        <v>939</v>
      </c>
      <c r="D10" s="142" t="str">
        <f t="shared" si="0"/>
        <v>(+) (1325) _Επιχορηγήσεις από εθνικούς πόρους για κάλυψη έκτακτων αναγκών για έργα (μέσω του τακτικού προϋπολογισμού)</v>
      </c>
      <c r="F10" s="189"/>
    </row>
    <row r="11" spans="1:6" x14ac:dyDescent="0.25">
      <c r="A11" s="126" t="s">
        <v>822</v>
      </c>
      <c r="B11" s="120" t="s">
        <v>793</v>
      </c>
      <c r="C11" s="122" t="s">
        <v>938</v>
      </c>
      <c r="D11" s="142" t="str">
        <f t="shared" si="0"/>
        <v>(+) (1327) _Χρηματοδοτήσεις από Κεντρικούς φορείς (μέσω του τακτικού προϋπολογισμού)</v>
      </c>
      <c r="F11" s="189"/>
    </row>
    <row r="12" spans="1:6" ht="31.5" x14ac:dyDescent="0.25">
      <c r="A12" s="129" t="s">
        <v>898</v>
      </c>
      <c r="B12" s="120" t="s">
        <v>793</v>
      </c>
      <c r="C12" s="122" t="s">
        <v>897</v>
      </c>
      <c r="D12" s="143" t="str">
        <f t="shared" si="0"/>
        <v>(+) (4311) _ΚΑΠ για την κάλυψη των λειτουργικών αναγκών των σχολείων Α/θμιας και Β/θμιας εκπαίδευσης (άρθρο 55 Ν 1946/91)</v>
      </c>
      <c r="F12" s="189"/>
    </row>
    <row r="13" spans="1:6" x14ac:dyDescent="0.25">
      <c r="A13" s="129" t="s">
        <v>949</v>
      </c>
      <c r="B13" s="120" t="s">
        <v>793</v>
      </c>
      <c r="C13" s="122" t="s">
        <v>948</v>
      </c>
      <c r="D13" s="143" t="str">
        <f t="shared" si="0"/>
        <v>(+) (4312) _Έσοδα για τη χορήγηση επιδομάτων για φυσικές καταστροφές</v>
      </c>
      <c r="F13" s="189"/>
    </row>
    <row r="14" spans="1:6" x14ac:dyDescent="0.25">
      <c r="A14" s="130" t="s">
        <v>947</v>
      </c>
      <c r="B14" s="131" t="s">
        <v>793</v>
      </c>
      <c r="C14" s="141" t="s">
        <v>946</v>
      </c>
      <c r="D14" s="143" t="str">
        <f t="shared" si="0"/>
        <v>(+) (4313) _Επιχορήγηση από ΟΑΕΔ για μακροχρόνια ανέργους</v>
      </c>
      <c r="F14" s="189"/>
    </row>
    <row r="15" spans="1:6" x14ac:dyDescent="0.25">
      <c r="A15" s="113"/>
      <c r="B15" s="119"/>
      <c r="C15" s="118"/>
    </row>
    <row r="16" spans="1:6" x14ac:dyDescent="0.25">
      <c r="A16" s="133" t="s">
        <v>952</v>
      </c>
      <c r="B16" s="134">
        <v>2</v>
      </c>
      <c r="C16" s="135" t="s">
        <v>945</v>
      </c>
    </row>
    <row r="17" spans="1:6" x14ac:dyDescent="0.25">
      <c r="A17" s="136" t="s">
        <v>944</v>
      </c>
      <c r="B17" s="137" t="s">
        <v>793</v>
      </c>
      <c r="C17" s="138" t="s">
        <v>943</v>
      </c>
      <c r="D17" s="142" t="str">
        <f>"("&amp;B17&amp;")"&amp;" ("&amp;A17&amp;") "&amp;"_"&amp;C17</f>
        <v>(+) (121) _ΕΠΙΧΟΡΗΓΗΣΕΙΣ ΓΙΑ ΚΑΛΥΨΗ ΛΕΙΤΟΥΡΓΙΚΩΝ ΔΑΠΑΝΩΝ</v>
      </c>
      <c r="F17" s="189" t="str">
        <f>+D17&amp;D18&amp;D19&amp;D20&amp;D21&amp;D22&amp;D23&amp;D24&amp;D25&amp;D26&amp;D27&amp;D28&amp;D29</f>
        <v>(+) (121) _ΕΠΙΧΟΡΗΓΗΣΕΙΣ ΓΙΑ ΚΑΛΥΨΗ ΛΕΙΤΟΥΡΓΙΚΩΝ ΔΑΠΑΝΩΝ(-) (1211) _Έκτακτες επιχορηγήσεις για την κάλυψη λειτουργικών δαπανών από εθνικούς πόρους (μέσω του τακτικού προϋπολογισμού)(-) (1215) _Έσοδο από επιχορήγηση για πληρωμή ληξιπρόθεσμων(+) (131) _ΕΠΙΧΟΡΗΓΗΣΕΙΣ ΑΠΟ ΘΕΣΜΟΘΕΤΗΜΕΝΟΥΣ ΠΟΡΟΥΣ ΓΙΑ ΕΠΕΝΔΥΤΙΚΕΣ ΔΑΠΑΝΕΣ(+) (132) _ΛΟΙΠΕΣ ΕΠΙΧΟΡΗΓΗΣΕΙΣ ΓΙΑ ΕΠΕΝΔΥΣΕΙΣ ΚΑΙ ΕΡΓΑ(-) (1325) _Επιχορηγήσεις από εθνικούς πόρους για κάλυψη έκτακτων αναγκών για έργα (μέσω του τακτικού προϋπολογισμού)(-) (1327) _Χρηματοδοτήσεις από Κεντρικούς φορείς (μέσω του τακτικού προϋπολογισμού)(+)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4509/2017)](+) (3125) _Δάνεια που αφορούν στα Τοπικά Χωρικά Σχέδια (αρ. 70 του ν. 4509/2017)(+) (3126) _Δάνεια που αφορούν σε ενεργειακή αναβάθμιση δημόσιων κτιρίων (αρ. 37 του ν. 4608/2019)(+) (3129) _Λοιπά Αναπτυξιακά – Επενδυτικά δάνεια από ειδικά προγράμματα(-) ([60-69]-ΚΑΕ 65) _ΠΛΗΡΩΜΕΣ ΓΙΑ ΤΗΝ ΕΞΥΠΗΡΕΤΗΣΗ ΔΗΜΟΣΙΑΣ ΠΙΣΤΕΩΣ που παρακολουθούνται στους ΚΑ υπηρεσιών του ΠΔΕ: 60 - 69 (-) (8262) _Επιστροφή χρημάτων λόγω ανάκλησης κατανομής χρηματοδότησης ΠΔΕ</v>
      </c>
    </row>
    <row r="18" spans="1:6" ht="31.5" x14ac:dyDescent="0.25">
      <c r="A18" s="139" t="s">
        <v>826</v>
      </c>
      <c r="B18" s="140" t="s">
        <v>795</v>
      </c>
      <c r="C18" s="138" t="s">
        <v>825</v>
      </c>
      <c r="D18" s="144" t="str">
        <f t="shared" ref="D18:D29" si="1">"("&amp;B18&amp;")"&amp;" ("&amp;A18&amp;") "&amp;"_"&amp;C18</f>
        <v>(-) (1211) _Έκτακτες επιχορηγήσεις για την κάλυψη λειτουργικών δαπανών από εθνικούς πόρους (μέσω του τακτικού προϋπολογισμού)</v>
      </c>
      <c r="F18" s="189"/>
    </row>
    <row r="19" spans="1:6" x14ac:dyDescent="0.25">
      <c r="A19" s="139" t="s">
        <v>807</v>
      </c>
      <c r="B19" s="140" t="s">
        <v>795</v>
      </c>
      <c r="C19" s="138" t="s">
        <v>806</v>
      </c>
      <c r="D19" s="144" t="str">
        <f t="shared" si="1"/>
        <v>(-) (1215) _Έσοδο από επιχορήγηση για πληρωμή ληξιπρόθεσμων</v>
      </c>
      <c r="F19" s="189"/>
    </row>
    <row r="20" spans="1:6" x14ac:dyDescent="0.25">
      <c r="A20" s="136" t="s">
        <v>824</v>
      </c>
      <c r="B20" s="137" t="s">
        <v>793</v>
      </c>
      <c r="C20" s="138" t="s">
        <v>942</v>
      </c>
      <c r="D20" s="142" t="str">
        <f t="shared" si="1"/>
        <v>(+) (131) _ΕΠΙΧΟΡΗΓΗΣΕΙΣ ΑΠΟ ΘΕΣΜΟΘΕΤΗΜΕΝΟΥΣ ΠΟΡΟΥΣ ΓΙΑ ΕΠΕΝΔΥΤΙΚΕΣ ΔΑΠΑΝΕΣ</v>
      </c>
      <c r="F20" s="189"/>
    </row>
    <row r="21" spans="1:6" x14ac:dyDescent="0.25">
      <c r="A21" s="136" t="s">
        <v>941</v>
      </c>
      <c r="B21" s="137" t="s">
        <v>793</v>
      </c>
      <c r="C21" s="138" t="s">
        <v>940</v>
      </c>
      <c r="D21" s="142" t="str">
        <f t="shared" si="1"/>
        <v>(+) (132) _ΛΟΙΠΕΣ ΕΠΙΧΟΡΗΓΗΣΕΙΣ ΓΙΑ ΕΠΕΝΔΥΣΕΙΣ ΚΑΙ ΕΡΓΑ</v>
      </c>
      <c r="F21" s="189"/>
    </row>
    <row r="22" spans="1:6" ht="31.5" x14ac:dyDescent="0.25">
      <c r="A22" s="139" t="s">
        <v>823</v>
      </c>
      <c r="B22" s="140" t="s">
        <v>795</v>
      </c>
      <c r="C22" s="138" t="s">
        <v>939</v>
      </c>
      <c r="D22" s="144" t="str">
        <f t="shared" si="1"/>
        <v>(-) (1325) _Επιχορηγήσεις από εθνικούς πόρους για κάλυψη έκτακτων αναγκών για έργα (μέσω του τακτικού προϋπολογισμού)</v>
      </c>
      <c r="F22" s="189"/>
    </row>
    <row r="23" spans="1:6" x14ac:dyDescent="0.25">
      <c r="A23" s="139" t="s">
        <v>822</v>
      </c>
      <c r="B23" s="140" t="s">
        <v>795</v>
      </c>
      <c r="C23" s="138" t="s">
        <v>938</v>
      </c>
      <c r="D23" s="144" t="str">
        <f t="shared" si="1"/>
        <v>(-) (1327) _Χρηματοδοτήσεις από Κεντρικούς φορείς (μέσω του τακτικού προϋπολογισμού)</v>
      </c>
      <c r="F23" s="189"/>
    </row>
    <row r="24" spans="1:6" ht="47.25" x14ac:dyDescent="0.25">
      <c r="A24" s="136" t="s">
        <v>937</v>
      </c>
      <c r="B24" s="137" t="s">
        <v>793</v>
      </c>
      <c r="C24" s="138" t="s">
        <v>936</v>
      </c>
      <c r="D24" s="142" t="str">
        <f t="shared" si="1"/>
        <v>(+)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24" s="189"/>
    </row>
    <row r="25" spans="1:6" x14ac:dyDescent="0.25">
      <c r="A25" s="136" t="s">
        <v>935</v>
      </c>
      <c r="B25" s="137" t="s">
        <v>793</v>
      </c>
      <c r="C25" s="138" t="s">
        <v>934</v>
      </c>
      <c r="D25" s="142" t="str">
        <f t="shared" si="1"/>
        <v>(+) (3125) _Δάνεια που αφορούν στα Τοπικά Χωρικά Σχέδια (αρ. 70 του ν. 4509/2017)</v>
      </c>
      <c r="F25" s="189"/>
    </row>
    <row r="26" spans="1:6" ht="31.5" x14ac:dyDescent="0.25">
      <c r="A26" s="136" t="s">
        <v>933</v>
      </c>
      <c r="B26" s="137" t="s">
        <v>793</v>
      </c>
      <c r="C26" s="138" t="s">
        <v>932</v>
      </c>
      <c r="D26" s="142" t="str">
        <f t="shared" si="1"/>
        <v>(+) (3126) _Δάνεια που αφορούν σε ενεργειακή αναβάθμιση δημόσιων κτιρίων (αρ. 37 του ν. 4608/2019)</v>
      </c>
      <c r="F26" s="189"/>
    </row>
    <row r="27" spans="1:6" x14ac:dyDescent="0.25">
      <c r="A27" s="136" t="s">
        <v>931</v>
      </c>
      <c r="B27" s="137" t="s">
        <v>793</v>
      </c>
      <c r="C27" s="138" t="s">
        <v>930</v>
      </c>
      <c r="D27" s="142" t="str">
        <f t="shared" si="1"/>
        <v>(+) (3129) _Λοιπά Αναπτυξιακά – Επενδυτικά δάνεια από ειδικά προγράμματα</v>
      </c>
      <c r="F27" s="189"/>
    </row>
    <row r="28" spans="1:6" ht="31.5" x14ac:dyDescent="0.25">
      <c r="A28" s="139" t="s">
        <v>953</v>
      </c>
      <c r="B28" s="140" t="s">
        <v>795</v>
      </c>
      <c r="C28" s="138" t="s">
        <v>951</v>
      </c>
      <c r="D28" s="144" t="str">
        <f t="shared" si="1"/>
        <v xml:space="preserve">(-) ([60-69]-ΚΑΕ 65) _ΠΛΗΡΩΜΕΣ ΓΙΑ ΤΗΝ ΕΞΥΠΗΡΕΤΗΣΗ ΔΗΜΟΣΙΑΣ ΠΙΣΤΕΩΣ που παρακολουθούνται στους ΚΑ υπηρεσιών του ΠΔΕ: 60 - 69 </v>
      </c>
      <c r="F28" s="189"/>
    </row>
    <row r="29" spans="1:6" x14ac:dyDescent="0.25">
      <c r="A29" s="139" t="s">
        <v>796</v>
      </c>
      <c r="B29" s="140" t="s">
        <v>795</v>
      </c>
      <c r="C29" s="138" t="s">
        <v>794</v>
      </c>
      <c r="D29" s="144" t="str">
        <f t="shared" si="1"/>
        <v>(-) (8262) _Επιστροφή χρημάτων λόγω ανάκλησης κατανομής χρηματοδότησης ΠΔΕ</v>
      </c>
      <c r="F29" s="189"/>
    </row>
    <row r="30" spans="1:6" x14ac:dyDescent="0.25">
      <c r="A30" s="113"/>
      <c r="B30" s="119"/>
      <c r="C30" s="118"/>
    </row>
    <row r="31" spans="1:6" x14ac:dyDescent="0.25">
      <c r="A31" s="133" t="s">
        <v>952</v>
      </c>
      <c r="B31" s="124" t="s">
        <v>841</v>
      </c>
      <c r="C31" s="125" t="s">
        <v>956</v>
      </c>
    </row>
    <row r="32" spans="1:6" x14ac:dyDescent="0.25">
      <c r="A32" s="126" t="s">
        <v>818</v>
      </c>
      <c r="B32" s="120" t="s">
        <v>793</v>
      </c>
      <c r="C32" s="127" t="s">
        <v>832</v>
      </c>
      <c r="D32" s="142" t="str">
        <f t="shared" ref="D32:D41" si="2">"("&amp;B32&amp;")"&amp;" ("&amp;A32&amp;") "&amp;"_"&amp;C32</f>
        <v>(+) (01) _Πρόσοδοι από ακίνητη περιουσία</v>
      </c>
      <c r="F32" s="189" t="str">
        <f>+D32&amp;D33&amp;D34&amp;D35&amp;D36&amp;D37&amp;D38&amp;D39&amp;D40&amp;D41</f>
        <v>(+) (01) 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</v>
      </c>
    </row>
    <row r="33" spans="1:6" x14ac:dyDescent="0.25">
      <c r="A33" s="126" t="s">
        <v>829</v>
      </c>
      <c r="B33" s="120" t="s">
        <v>793</v>
      </c>
      <c r="C33" s="127" t="s">
        <v>840</v>
      </c>
      <c r="D33" s="142" t="str">
        <f t="shared" si="2"/>
        <v>(+) (02) _Έσοδα από κινητή περιουσία</v>
      </c>
      <c r="F33" s="189"/>
    </row>
    <row r="34" spans="1:6" x14ac:dyDescent="0.25">
      <c r="A34" s="126" t="s">
        <v>821</v>
      </c>
      <c r="B34" s="120" t="s">
        <v>793</v>
      </c>
      <c r="C34" s="127" t="s">
        <v>830</v>
      </c>
      <c r="D34" s="142" t="str">
        <f t="shared" si="2"/>
        <v>(+) (03) _Έσοδα από ανταποδοτικά τέλη και δικαιώματα</v>
      </c>
      <c r="F34" s="189"/>
    </row>
    <row r="35" spans="1:6" x14ac:dyDescent="0.25">
      <c r="A35" s="126" t="s">
        <v>820</v>
      </c>
      <c r="B35" s="120" t="s">
        <v>793</v>
      </c>
      <c r="C35" s="128" t="s">
        <v>839</v>
      </c>
      <c r="D35" s="142" t="str">
        <f t="shared" si="2"/>
        <v>(+) (04) _Έσοδα από λοιπά τέλη δικαιώματα και παροχή υπηρεσιών</v>
      </c>
      <c r="F35" s="189"/>
    </row>
    <row r="36" spans="1:6" x14ac:dyDescent="0.25">
      <c r="A36" s="126" t="s">
        <v>819</v>
      </c>
      <c r="B36" s="120" t="s">
        <v>793</v>
      </c>
      <c r="C36" s="128" t="s">
        <v>831</v>
      </c>
      <c r="D36" s="142" t="str">
        <f t="shared" si="2"/>
        <v>(+) (05) _Φόροι και εισφορές</v>
      </c>
      <c r="F36" s="189"/>
    </row>
    <row r="37" spans="1:6" x14ac:dyDescent="0.25">
      <c r="A37" s="129" t="s">
        <v>817</v>
      </c>
      <c r="B37" s="120" t="s">
        <v>793</v>
      </c>
      <c r="C37" s="128" t="s">
        <v>833</v>
      </c>
      <c r="D37" s="142" t="str">
        <f t="shared" si="2"/>
        <v>(+) (07) _Λοιπά τακτικά έσοδα</v>
      </c>
      <c r="F37" s="189"/>
    </row>
    <row r="38" spans="1:6" x14ac:dyDescent="0.25">
      <c r="A38" s="129" t="s">
        <v>816</v>
      </c>
      <c r="B38" s="120" t="s">
        <v>793</v>
      </c>
      <c r="C38" s="128" t="s">
        <v>834</v>
      </c>
      <c r="D38" s="142" t="str">
        <f t="shared" si="2"/>
        <v>(+) (11) _Εσοδα από εκποίηση κινητής και ακίνητης περιουσίας</v>
      </c>
      <c r="F38" s="189"/>
    </row>
    <row r="39" spans="1:6" x14ac:dyDescent="0.25">
      <c r="A39" s="130" t="s">
        <v>815</v>
      </c>
      <c r="B39" s="131" t="s">
        <v>793</v>
      </c>
      <c r="C39" s="132" t="s">
        <v>835</v>
      </c>
      <c r="D39" s="142" t="str">
        <f t="shared" si="2"/>
        <v>(+) (14) _Δωρεές-κληρονομιές - κληροδοσίες</v>
      </c>
      <c r="F39" s="189"/>
    </row>
    <row r="40" spans="1:6" x14ac:dyDescent="0.25">
      <c r="A40" s="130" t="s">
        <v>814</v>
      </c>
      <c r="B40" s="131" t="s">
        <v>793</v>
      </c>
      <c r="C40" s="132" t="s">
        <v>836</v>
      </c>
      <c r="D40" s="142" t="str">
        <f t="shared" si="2"/>
        <v>(+) (15) _Προσαυξήσεις πρόστιμα παράβολα</v>
      </c>
      <c r="F40" s="189"/>
    </row>
    <row r="41" spans="1:6" x14ac:dyDescent="0.25">
      <c r="A41" s="130" t="s">
        <v>813</v>
      </c>
      <c r="B41" s="131" t="s">
        <v>793</v>
      </c>
      <c r="C41" s="132" t="s">
        <v>837</v>
      </c>
      <c r="D41" s="142" t="str">
        <f t="shared" si="2"/>
        <v>(+) (16) _Λοιπά έκτακτα έσοδα</v>
      </c>
      <c r="F41" s="189"/>
    </row>
    <row r="42" spans="1:6" x14ac:dyDescent="0.25">
      <c r="A42" s="113"/>
      <c r="B42" s="119"/>
      <c r="C42" s="118"/>
    </row>
    <row r="43" spans="1:6" x14ac:dyDescent="0.25">
      <c r="A43" s="133" t="s">
        <v>952</v>
      </c>
      <c r="B43" s="124" t="s">
        <v>843</v>
      </c>
      <c r="C43" s="125" t="s">
        <v>844</v>
      </c>
    </row>
    <row r="44" spans="1:6" ht="15.75" customHeight="1" x14ac:dyDescent="0.25">
      <c r="A44" s="126" t="s">
        <v>811</v>
      </c>
      <c r="B44" s="120" t="s">
        <v>793</v>
      </c>
      <c r="C44" s="127" t="s">
        <v>846</v>
      </c>
      <c r="D44" s="142" t="str">
        <f>"("&amp;B44&amp;")"&amp;" ("&amp;A44&amp;") "&amp;"_"&amp;C44</f>
        <v>(+) (2) _Έσοδα παρελθόντων οικονομικών ετών (Π.Ο.Ε.) που βεβαιώνονται  για πρώτη φορά</v>
      </c>
      <c r="F44" s="145" t="str">
        <f>"("&amp;D44&amp;")"&amp;" ("&amp;C44&amp;") "&amp;"_"&amp;E44</f>
        <v>((+) (2) _Έσοδα παρελθόντων οικονομικών ετών (Π.Ο.Ε.) που βεβαιώνονται  για πρώτη φορά) (Έσοδα παρελθόντων οικονομικών ετών (Π.Ο.Ε.) που βεβαιώνονται  για πρώτη φορά) _</v>
      </c>
    </row>
    <row r="45" spans="1:6" x14ac:dyDescent="0.25">
      <c r="B45" s="117"/>
    </row>
    <row r="46" spans="1:6" x14ac:dyDescent="0.25">
      <c r="A46" s="133" t="s">
        <v>952</v>
      </c>
      <c r="B46" s="124">
        <v>4</v>
      </c>
      <c r="C46" s="125" t="s">
        <v>845</v>
      </c>
    </row>
    <row r="47" spans="1:6" x14ac:dyDescent="0.25">
      <c r="A47" s="126" t="s">
        <v>810</v>
      </c>
      <c r="B47" s="120" t="s">
        <v>793</v>
      </c>
      <c r="C47" s="127" t="s">
        <v>842</v>
      </c>
      <c r="D47" s="142" t="str">
        <f t="shared" ref="D47:D48" si="3">"("&amp;B47&amp;")"&amp;" ("&amp;A47&amp;") "&amp;"_"&amp;C47</f>
        <v>(+) (32) _Εισπρακτέα υπόλοιπα από βεβαιωθέντα έσοδα κατά τα παρελθόντα έτη</v>
      </c>
      <c r="F47" s="189" t="str">
        <f>+D47&amp;D48</f>
        <v>(+) (32) _Εισπρακτέα υπόλοιπα από βεβαιωθέντα έσοδα κατά τα παρελθόντα έτη(-) (8511) _Προβλέψεις μη είσπραξης εισπρακτέων υπολοίπων</v>
      </c>
    </row>
    <row r="48" spans="1:6" x14ac:dyDescent="0.25">
      <c r="A48" s="139" t="s">
        <v>904</v>
      </c>
      <c r="B48" s="140" t="s">
        <v>795</v>
      </c>
      <c r="C48" s="138" t="s">
        <v>903</v>
      </c>
      <c r="D48" s="144" t="str">
        <f t="shared" si="3"/>
        <v>(-) (8511) _Προβλέψεις μη είσπραξης εισπρακτέων υπολοίπων</v>
      </c>
      <c r="F48" s="189"/>
    </row>
    <row r="49" spans="1:6" x14ac:dyDescent="0.25">
      <c r="B49" s="117"/>
    </row>
    <row r="50" spans="1:6" x14ac:dyDescent="0.25">
      <c r="A50" s="133" t="s">
        <v>952</v>
      </c>
      <c r="B50" s="124">
        <v>5</v>
      </c>
      <c r="C50" s="125" t="s">
        <v>954</v>
      </c>
    </row>
    <row r="51" spans="1:6" x14ac:dyDescent="0.25">
      <c r="A51" s="126" t="s">
        <v>805</v>
      </c>
      <c r="B51" s="120" t="s">
        <v>793</v>
      </c>
      <c r="C51" s="127" t="s">
        <v>847</v>
      </c>
      <c r="D51" s="142" t="str">
        <f t="shared" ref="D51:D58" si="4">"("&amp;B51&amp;")"&amp;" ("&amp;A51&amp;") "&amp;"_"&amp;C51</f>
        <v>(+) (31) _Εισπράξεις από δάνεια</v>
      </c>
      <c r="F51" s="189" t="str">
        <f>+D51&amp;D52&amp;D53&amp;D54&amp;D55&amp;D56&amp;D57&amp;D58</f>
        <v>(+) (31) _Εισπράξεις από δάνεια(-)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4509/2017)](-) (3125) _Δάνεια που αφορούν στα Τοπικά Χωρικά Σχέδια (αρ. 70 του ν. 4509/2017)(-) (3126) _Δάνεια που αφορούν σε ενεργειακή αναβάθμιση δημόσιων κτιρίων (αρ. 37 του ν. 4608/2019)(-) (3129) _Λοιπά Αναπτυξιακά – Επενδυτικά δάνεια από ειδικά προγράμματα(+) (41) _Εισπράξεις υπέρ δημοσίου και τρίτων (+) (42) _Επιστροφές χρημάτων(+) (4319) _Λοιπά έσοδα προς απόδοση σε τρίτους</v>
      </c>
    </row>
    <row r="52" spans="1:6" ht="47.25" x14ac:dyDescent="0.25">
      <c r="A52" s="139" t="s">
        <v>937</v>
      </c>
      <c r="B52" s="140" t="s">
        <v>795</v>
      </c>
      <c r="C52" s="127" t="s">
        <v>936</v>
      </c>
      <c r="D52" s="144" t="str">
        <f t="shared" si="4"/>
        <v>(-) (3123) _Αναπτυξιακά - Επενδυτικά δάνεια από ειδικά προγράμματα [Πρόγραμμα «Αντώνης Τρίτσης» (παρ. 5 του άρ. 130 του ν. 4635/2019, Α΄ 167, ΚΕΦΑΛΑΙΟ Β΄ της κυα υπ’ αριθμ. 22766/09-04-2020) - Πρόγραμμα Φιλόδημος Ι (αρ. 69 του ν. 4509/2017)]</v>
      </c>
      <c r="F52" s="189"/>
    </row>
    <row r="53" spans="1:6" x14ac:dyDescent="0.25">
      <c r="A53" s="139" t="s">
        <v>935</v>
      </c>
      <c r="B53" s="140" t="s">
        <v>795</v>
      </c>
      <c r="C53" s="127" t="s">
        <v>934</v>
      </c>
      <c r="D53" s="144" t="str">
        <f t="shared" si="4"/>
        <v>(-) (3125) _Δάνεια που αφορούν στα Τοπικά Χωρικά Σχέδια (αρ. 70 του ν. 4509/2017)</v>
      </c>
      <c r="F53" s="189"/>
    </row>
    <row r="54" spans="1:6" ht="31.5" x14ac:dyDescent="0.25">
      <c r="A54" s="139" t="s">
        <v>933</v>
      </c>
      <c r="B54" s="140" t="s">
        <v>795</v>
      </c>
      <c r="C54" s="127" t="s">
        <v>932</v>
      </c>
      <c r="D54" s="144" t="str">
        <f t="shared" si="4"/>
        <v>(-) (3126) _Δάνεια που αφορούν σε ενεργειακή αναβάθμιση δημόσιων κτιρίων (αρ. 37 του ν. 4608/2019)</v>
      </c>
      <c r="F54" s="189"/>
    </row>
    <row r="55" spans="1:6" x14ac:dyDescent="0.25">
      <c r="A55" s="139" t="s">
        <v>931</v>
      </c>
      <c r="B55" s="140" t="s">
        <v>795</v>
      </c>
      <c r="C55" s="127" t="s">
        <v>930</v>
      </c>
      <c r="D55" s="144" t="str">
        <f t="shared" si="4"/>
        <v>(-) (3129) _Λοιπά Αναπτυξιακά – Επενδυτικά δάνεια από ειδικά προγράμματα</v>
      </c>
      <c r="F55" s="189"/>
    </row>
    <row r="56" spans="1:6" x14ac:dyDescent="0.25">
      <c r="A56" s="126" t="s">
        <v>809</v>
      </c>
      <c r="B56" s="120" t="s">
        <v>793</v>
      </c>
      <c r="C56" s="127" t="s">
        <v>808</v>
      </c>
      <c r="D56" s="142" t="str">
        <f t="shared" si="4"/>
        <v xml:space="preserve">(+) (41) _Εισπράξεις υπέρ δημοσίου και τρίτων </v>
      </c>
      <c r="F56" s="189"/>
    </row>
    <row r="57" spans="1:6" x14ac:dyDescent="0.25">
      <c r="A57" s="126" t="s">
        <v>812</v>
      </c>
      <c r="B57" s="120" t="s">
        <v>793</v>
      </c>
      <c r="C57" s="128" t="s">
        <v>838</v>
      </c>
      <c r="D57" s="142" t="str">
        <f t="shared" si="4"/>
        <v>(+) (42) _Επιστροφές χρημάτων</v>
      </c>
      <c r="F57" s="189"/>
    </row>
    <row r="58" spans="1:6" x14ac:dyDescent="0.25">
      <c r="A58" s="126" t="s">
        <v>900</v>
      </c>
      <c r="B58" s="120" t="s">
        <v>793</v>
      </c>
      <c r="C58" s="128" t="s">
        <v>899</v>
      </c>
      <c r="D58" s="142" t="str">
        <f t="shared" si="4"/>
        <v>(+) (4319) _Λοιπά έσοδα προς απόδοση σε τρίτους</v>
      </c>
    </row>
    <row r="59" spans="1:6" x14ac:dyDescent="0.25">
      <c r="A59" s="113"/>
      <c r="B59" s="13"/>
      <c r="C59" s="109"/>
    </row>
    <row r="60" spans="1:6" x14ac:dyDescent="0.25">
      <c r="A60" s="133" t="s">
        <v>952</v>
      </c>
      <c r="B60" s="124">
        <v>7</v>
      </c>
      <c r="C60" s="125" t="s">
        <v>959</v>
      </c>
    </row>
    <row r="61" spans="1:6" ht="15.75" customHeight="1" x14ac:dyDescent="0.25">
      <c r="A61" s="126" t="s">
        <v>960</v>
      </c>
      <c r="B61" s="120" t="s">
        <v>793</v>
      </c>
      <c r="C61" s="127" t="s">
        <v>961</v>
      </c>
      <c r="D61" s="142" t="str">
        <f t="shared" ref="D61:D62" si="5">"("&amp;B61&amp;")"&amp;" ("&amp;A61&amp;") "&amp;"_"&amp;C61</f>
        <v>(+) (5) _ΧΡΗΜΑΤΙΚΟ ΥΠΟΛΟΙΠΟ</v>
      </c>
      <c r="F61" s="189" t="str">
        <f>+D61&amp;D62&amp;D63</f>
        <v>(+) (5) _ΧΡΗΜΑΤΙΚΟ ΥΠΟΛΟΙΠΟ(-) (8512) _Προβλέψεις μη είσπραξης εξαιτίας λογιστικών εκκρεμοτήτων(-) (8513) _Προβλέψεις μη είσπραξης εξαιτίας ταμειακών ελλειμμάτων</v>
      </c>
    </row>
    <row r="62" spans="1:6" x14ac:dyDescent="0.25">
      <c r="A62" s="146" t="s">
        <v>962</v>
      </c>
      <c r="B62" s="147" t="s">
        <v>795</v>
      </c>
      <c r="C62" s="148" t="s">
        <v>963</v>
      </c>
      <c r="D62" s="149" t="str">
        <f t="shared" si="5"/>
        <v>(-) (8512) _Προβλέψεις μη είσπραξης εξαιτίας λογιστικών εκκρεμοτήτων</v>
      </c>
      <c r="F62" s="189"/>
    </row>
    <row r="63" spans="1:6" s="154" customFormat="1" x14ac:dyDescent="0.25">
      <c r="A63" s="156" t="s">
        <v>965</v>
      </c>
      <c r="B63" s="157" t="s">
        <v>795</v>
      </c>
      <c r="C63" s="158" t="s">
        <v>964</v>
      </c>
      <c r="D63" s="159" t="str">
        <f>"("&amp;B63&amp;")"&amp;" ("&amp;A63&amp;") "&amp;"_"&amp;C63</f>
        <v>(-) (8513) _Προβλέψεις μη είσπραξης εξαιτίας ταμειακών ελλειμμάτων</v>
      </c>
      <c r="F63" s="189"/>
    </row>
    <row r="64" spans="1:6" s="154" customFormat="1" x14ac:dyDescent="0.25">
      <c r="D64" s="153"/>
      <c r="F64" s="155"/>
    </row>
    <row r="65" spans="1:6" s="154" customFormat="1" x14ac:dyDescent="0.25">
      <c r="A65" s="150"/>
      <c r="B65" s="151"/>
      <c r="C65" s="152"/>
      <c r="D65" s="153"/>
      <c r="F65" s="155"/>
    </row>
    <row r="66" spans="1:6" s="154" customFormat="1" x14ac:dyDescent="0.25">
      <c r="A66" s="150"/>
      <c r="B66" s="151"/>
      <c r="C66" s="152"/>
      <c r="D66" s="153"/>
      <c r="F66" s="155"/>
    </row>
    <row r="67" spans="1:6" s="154" customFormat="1" x14ac:dyDescent="0.25">
      <c r="A67" s="150"/>
      <c r="B67" s="151"/>
      <c r="C67" s="152"/>
      <c r="D67" s="153"/>
      <c r="F67" s="155"/>
    </row>
    <row r="68" spans="1:6" s="154" customFormat="1" x14ac:dyDescent="0.25">
      <c r="A68" s="164"/>
      <c r="B68" s="160" t="s">
        <v>1</v>
      </c>
      <c r="C68" s="161" t="s">
        <v>967</v>
      </c>
      <c r="D68" s="153"/>
      <c r="F68" s="155"/>
    </row>
    <row r="69" spans="1:6" s="154" customFormat="1" x14ac:dyDescent="0.25">
      <c r="A69" s="150"/>
      <c r="B69" s="151"/>
      <c r="C69" s="152"/>
      <c r="D69" s="153"/>
      <c r="F69" s="155"/>
    </row>
    <row r="70" spans="1:6" x14ac:dyDescent="0.25">
      <c r="A70" s="164" t="s">
        <v>952</v>
      </c>
      <c r="B70" s="160">
        <v>1</v>
      </c>
      <c r="C70" s="161" t="s">
        <v>804</v>
      </c>
    </row>
    <row r="71" spans="1:6" x14ac:dyDescent="0.25">
      <c r="A71" s="12" t="s">
        <v>803</v>
      </c>
      <c r="B71" s="162" t="s">
        <v>793</v>
      </c>
      <c r="C71" s="8" t="s">
        <v>798</v>
      </c>
      <c r="D71" s="142" t="str">
        <f t="shared" ref="D71" si="6">"("&amp;B71&amp;")"&amp;" ("&amp;A71&amp;") "&amp;"_"&amp;C71</f>
        <v>(+) (60) _Αμοιβές και έξοδα προσωπικού</v>
      </c>
      <c r="F71" s="190" t="str">
        <f>+D71&amp;D72</f>
        <v>(+) (60) _Αμοιβές και έξοδα προσωπικού(+) (8111) _Αμοιβές και έξοδα προσωπικού (ΠΟΕ)</v>
      </c>
    </row>
    <row r="72" spans="1:6" x14ac:dyDescent="0.25">
      <c r="A72" s="12" t="s">
        <v>799</v>
      </c>
      <c r="B72" s="162" t="s">
        <v>793</v>
      </c>
      <c r="C72" s="8" t="s">
        <v>802</v>
      </c>
      <c r="D72" s="142" t="str">
        <f>"("&amp;B72&amp;")"&amp;" ("&amp;A72&amp;") "&amp;"_"&amp;C72</f>
        <v>(+) (8111) _Αμοιβές και έξοδα προσωπικού (ΠΟΕ)</v>
      </c>
      <c r="F72" s="190"/>
    </row>
    <row r="73" spans="1:6" x14ac:dyDescent="0.25">
      <c r="A73" s="112"/>
      <c r="B73" s="4"/>
      <c r="C73" s="111"/>
    </row>
    <row r="74" spans="1:6" x14ac:dyDescent="0.25">
      <c r="A74" s="166" t="s">
        <v>952</v>
      </c>
      <c r="B74" s="160">
        <v>2</v>
      </c>
      <c r="C74" s="163" t="s">
        <v>849</v>
      </c>
    </row>
    <row r="75" spans="1:6" x14ac:dyDescent="0.25">
      <c r="A75" s="12" t="s">
        <v>851</v>
      </c>
      <c r="B75" s="165" t="s">
        <v>793</v>
      </c>
      <c r="C75" s="8" t="s">
        <v>850</v>
      </c>
      <c r="D75" s="142" t="str">
        <f t="shared" ref="D75:D77" si="7">"("&amp;B75&amp;")"&amp;" ("&amp;A75&amp;") "&amp;"_"&amp;C75</f>
        <v>(+) (6) _Έξοδα Χρήσης</v>
      </c>
      <c r="F75" s="189" t="str">
        <f>+D75&amp;D76&amp;D77&amp;D78</f>
        <v>(+) (6) _Έξοδα Χρήσης(-) (60) _Αμοιβές και έξοδα προσωπικού(-) (ΥΠΗΡ.60-69_KAE 65) _ΠΛΗΡΩΜΕΣ ΓΙΑ ΤΗΝ ΕΞΥΠΗΡΕΤΗΣΗ ΔΗΜΟΣΙΑΣ ΠΙΣΤΕΩΣ που παρακολουθούνται στους ΚΑ υπηρεσιών του ΠΔΕ: 60 - 69 (+) (8243) _Απόδοση επιδομάτων για φυσικές καταστροφές σε δικαιούχους</v>
      </c>
    </row>
    <row r="76" spans="1:6" x14ac:dyDescent="0.25">
      <c r="A76" s="9" t="s">
        <v>803</v>
      </c>
      <c r="B76" s="147" t="s">
        <v>795</v>
      </c>
      <c r="C76" s="8" t="s">
        <v>798</v>
      </c>
      <c r="D76" s="144" t="str">
        <f t="shared" si="7"/>
        <v>(-) (60) _Αμοιβές και έξοδα προσωπικού</v>
      </c>
      <c r="F76" s="189"/>
    </row>
    <row r="77" spans="1:6" ht="31.5" x14ac:dyDescent="0.25">
      <c r="A77" s="116" t="s">
        <v>929</v>
      </c>
      <c r="B77" s="157" t="s">
        <v>795</v>
      </c>
      <c r="C77" s="8" t="s">
        <v>951</v>
      </c>
      <c r="D77" s="144" t="str">
        <f t="shared" si="7"/>
        <v xml:space="preserve">(-) (ΥΠΗΡ.60-69_KAE 65) _ΠΛΗΡΩΜΕΣ ΓΙΑ ΤΗΝ ΕΞΥΠΗΡΕΤΗΣΗ ΔΗΜΟΣΙΑΣ ΠΙΣΤΕΩΣ που παρακολουθούνται στους ΚΑ υπηρεσιών του ΠΔΕ: 60 - 69 </v>
      </c>
      <c r="F77" s="189"/>
    </row>
    <row r="78" spans="1:6" x14ac:dyDescent="0.25">
      <c r="A78" s="115">
        <v>8243</v>
      </c>
      <c r="B78" s="165" t="s">
        <v>793</v>
      </c>
      <c r="C78" s="8" t="s">
        <v>927</v>
      </c>
      <c r="D78" s="142" t="str">
        <f>"("&amp;B78&amp;")"&amp;" ("&amp;A78&amp;") "&amp;"_"&amp;C78</f>
        <v>(+) (8243) _Απόδοση επιδομάτων για φυσικές καταστροφές σε δικαιούχους</v>
      </c>
      <c r="F78" s="189"/>
    </row>
    <row r="79" spans="1:6" x14ac:dyDescent="0.25">
      <c r="A79" s="113"/>
      <c r="B79" s="4"/>
      <c r="C79" s="109"/>
    </row>
    <row r="80" spans="1:6" x14ac:dyDescent="0.25">
      <c r="A80" s="164" t="s">
        <v>952</v>
      </c>
      <c r="B80" s="160">
        <v>3</v>
      </c>
      <c r="C80" s="163" t="s">
        <v>848</v>
      </c>
    </row>
    <row r="81" spans="1:6" x14ac:dyDescent="0.25">
      <c r="A81" s="7" t="s">
        <v>801</v>
      </c>
      <c r="B81" s="160" t="s">
        <v>793</v>
      </c>
      <c r="C81" s="5" t="s">
        <v>857</v>
      </c>
      <c r="D81" s="142" t="str">
        <f>"("&amp;B81&amp;")"&amp;" ("&amp;A81&amp;") "&amp;"_"&amp;C81</f>
        <v>(+) (7) _Επενδύσεις</v>
      </c>
      <c r="F81" s="189" t="str">
        <f>+D81&amp;D82</f>
        <v>(+) (7) _Επενδύσεις(+) (812) _Πληρωμές επενδυτικών δαπανών (ΠΟΕ)</v>
      </c>
    </row>
    <row r="82" spans="1:6" x14ac:dyDescent="0.25">
      <c r="A82" s="12" t="s">
        <v>997</v>
      </c>
      <c r="B82" s="165" t="s">
        <v>793</v>
      </c>
      <c r="C82" s="8" t="s">
        <v>955</v>
      </c>
      <c r="D82" s="142" t="str">
        <f>"("&amp;B82&amp;")"&amp;" ("&amp;A82&amp;") "&amp;"_"&amp;C82</f>
        <v>(+) (812) _Πληρωμές επενδυτικών δαπανών (ΠΟΕ)</v>
      </c>
      <c r="F82" s="189"/>
    </row>
    <row r="83" spans="1:6" x14ac:dyDescent="0.25">
      <c r="A83" s="112"/>
      <c r="B83" s="4"/>
      <c r="C83" s="111"/>
    </row>
    <row r="84" spans="1:6" x14ac:dyDescent="0.25">
      <c r="A84" s="164" t="s">
        <v>952</v>
      </c>
      <c r="B84" s="160">
        <v>4</v>
      </c>
      <c r="C84" s="163" t="s">
        <v>852</v>
      </c>
    </row>
    <row r="85" spans="1:6" ht="47.25" customHeight="1" x14ac:dyDescent="0.25">
      <c r="A85" s="11" t="s">
        <v>800</v>
      </c>
      <c r="B85" s="160" t="s">
        <v>793</v>
      </c>
      <c r="C85" s="10" t="s">
        <v>853</v>
      </c>
      <c r="D85" s="142" t="str">
        <f t="shared" ref="D85" si="8">"("&amp;B85&amp;")"&amp;" ("&amp;A85&amp;") "&amp;"_"&amp;C85</f>
        <v>(+) (81) _Πληρωμές υποχρεώσεων (Π.Ο.Ε.)</v>
      </c>
      <c r="F85" s="189" t="str">
        <f>D85&amp;D86&amp;D87&amp;D88</f>
        <v>(+) (81) _Πληρωμές υποχρεώσεων (Π.Ο.Ε.)(-) (8111) _Αμοιβές και έξοδα προσωπικού(-) (812) _Πληρωμές επενδυτικών δαπανών (ΠΟΕ)(+) (83) _Επιχορηγούμενες πληρωμές υποχρεώσεων (Π.Ο.Ε.)</v>
      </c>
    </row>
    <row r="86" spans="1:6" x14ac:dyDescent="0.25">
      <c r="A86" s="9" t="s">
        <v>799</v>
      </c>
      <c r="B86" s="147" t="s">
        <v>795</v>
      </c>
      <c r="C86" s="8" t="s">
        <v>798</v>
      </c>
      <c r="D86" s="144" t="str">
        <f>"("&amp;B86&amp;")"&amp;" ("&amp;A86&amp;") "&amp;"_"&amp;C86</f>
        <v>(-) (8111) _Αμοιβές και έξοδα προσωπικού</v>
      </c>
      <c r="F86" s="189"/>
    </row>
    <row r="87" spans="1:6" x14ac:dyDescent="0.25">
      <c r="A87" s="9" t="s">
        <v>997</v>
      </c>
      <c r="B87" s="157" t="s">
        <v>795</v>
      </c>
      <c r="C87" s="8" t="s">
        <v>955</v>
      </c>
      <c r="D87" s="144" t="str">
        <f>"("&amp;B87&amp;")"&amp;" ("&amp;A87&amp;") "&amp;"_"&amp;C87</f>
        <v>(-) (812) _Πληρωμές επενδυτικών δαπανών (ΠΟΕ)</v>
      </c>
      <c r="F87" s="189"/>
    </row>
    <row r="88" spans="1:6" x14ac:dyDescent="0.25">
      <c r="A88" s="11" t="s">
        <v>855</v>
      </c>
      <c r="B88" s="160" t="s">
        <v>793</v>
      </c>
      <c r="C88" s="10" t="s">
        <v>854</v>
      </c>
      <c r="D88" s="142" t="str">
        <f>"("&amp;B88&amp;")"&amp;" ("&amp;A88&amp;") "&amp;"_"&amp;C88</f>
        <v>(+) (83) _Επιχορηγούμενες πληρωμές υποχρεώσεων (Π.Ο.Ε.)</v>
      </c>
      <c r="F88" s="189"/>
    </row>
    <row r="89" spans="1:6" x14ac:dyDescent="0.25">
      <c r="B89" s="4"/>
      <c r="C89" s="114"/>
    </row>
    <row r="90" spans="1:6" x14ac:dyDescent="0.25">
      <c r="B90" s="4"/>
      <c r="C90" s="114"/>
    </row>
    <row r="91" spans="1:6" x14ac:dyDescent="0.25">
      <c r="A91" s="164" t="s">
        <v>952</v>
      </c>
      <c r="B91" s="160">
        <v>5</v>
      </c>
      <c r="C91" s="163" t="s">
        <v>19</v>
      </c>
    </row>
    <row r="92" spans="1:6" ht="47.25" customHeight="1" x14ac:dyDescent="0.25">
      <c r="A92" s="11" t="s">
        <v>856</v>
      </c>
      <c r="B92" s="160" t="s">
        <v>793</v>
      </c>
      <c r="C92" s="10" t="s">
        <v>797</v>
      </c>
      <c r="D92" s="142" t="str">
        <f t="shared" ref="D92" si="9">"("&amp;B92&amp;")"&amp;" ("&amp;A92&amp;") "&amp;"_"&amp;C92</f>
        <v>(+) (82) _α) Αποδόσεις εσόδων υπέρ Δημοσίου και τρίτων</v>
      </c>
      <c r="F92" s="189" t="str">
        <f>+D92&amp;D93&amp;D94</f>
        <v>(+) (82) _α) Αποδόσεις εσόδων υπέρ Δημοσίου και τρίτων(-) (8243) _Απόδοση επιδομάτων για φυσικές καταστροφές σε δικαιούχους(-) (8262) _Επιστροφή χρημάτων λόγω ανάκλησης κατανομής χρηματοδότησης ΠΔΕ</v>
      </c>
    </row>
    <row r="93" spans="1:6" x14ac:dyDescent="0.25">
      <c r="A93" s="9" t="s">
        <v>928</v>
      </c>
      <c r="B93" s="147" t="s">
        <v>795</v>
      </c>
      <c r="C93" s="8" t="s">
        <v>927</v>
      </c>
      <c r="D93" s="144" t="str">
        <f>"("&amp;B93&amp;")"&amp;" ("&amp;A93&amp;") "&amp;"_"&amp;C93</f>
        <v>(-) (8243) _Απόδοση επιδομάτων για φυσικές καταστροφές σε δικαιούχους</v>
      </c>
      <c r="F93" s="189"/>
    </row>
    <row r="94" spans="1:6" x14ac:dyDescent="0.25">
      <c r="A94" s="9" t="s">
        <v>796</v>
      </c>
      <c r="B94" s="157" t="s">
        <v>795</v>
      </c>
      <c r="C94" s="10" t="s">
        <v>794</v>
      </c>
      <c r="D94" s="144" t="str">
        <f>"("&amp;B94&amp;")"&amp;" ("&amp;A94&amp;") "&amp;"_"&amp;C94</f>
        <v>(-) (8262) _Επιστροφή χρημάτων λόγω ανάκλησης κατανομής χρηματοδότησης ΠΔΕ</v>
      </c>
      <c r="F94" s="189"/>
    </row>
    <row r="95" spans="1:6" x14ac:dyDescent="0.25">
      <c r="B95" s="4"/>
      <c r="C95" s="114"/>
    </row>
    <row r="96" spans="1:6" x14ac:dyDescent="0.25">
      <c r="A96" s="164" t="s">
        <v>952</v>
      </c>
      <c r="B96" s="160">
        <v>6</v>
      </c>
      <c r="C96" s="163" t="s">
        <v>905</v>
      </c>
    </row>
    <row r="97" spans="1:6" x14ac:dyDescent="0.25">
      <c r="A97" s="11" t="s">
        <v>957</v>
      </c>
      <c r="B97" s="6" t="s">
        <v>793</v>
      </c>
      <c r="C97" s="10" t="s">
        <v>958</v>
      </c>
      <c r="D97" s="142" t="str">
        <f t="shared" ref="D97" si="10">"("&amp;B97&amp;")"&amp;" ("&amp;A97&amp;") "&amp;"_"&amp;C97</f>
        <v>(+) (9) _ΑΠΟΘΕΜΑΤΙΚΟ</v>
      </c>
      <c r="F97" s="145" t="str">
        <f>+D97</f>
        <v>(+) (9) _ΑΠΟΘΕΜΑΤΙΚΟ</v>
      </c>
    </row>
    <row r="98" spans="1:6" x14ac:dyDescent="0.25">
      <c r="A98" s="112"/>
      <c r="B98" s="4"/>
      <c r="C98" s="111"/>
    </row>
    <row r="99" spans="1:6" x14ac:dyDescent="0.25">
      <c r="A99" s="112"/>
      <c r="B99" s="4"/>
      <c r="C99" s="111"/>
    </row>
    <row r="100" spans="1:6" x14ac:dyDescent="0.25">
      <c r="A100" s="112"/>
      <c r="B100" s="4"/>
      <c r="C100" s="111"/>
    </row>
    <row r="101" spans="1:6" x14ac:dyDescent="0.25">
      <c r="A101" s="112"/>
      <c r="B101" s="4"/>
      <c r="C101" s="111"/>
    </row>
    <row r="102" spans="1:6" x14ac:dyDescent="0.25">
      <c r="A102" s="112"/>
      <c r="B102" s="4"/>
      <c r="C102" s="111"/>
    </row>
    <row r="103" spans="1:6" x14ac:dyDescent="0.25">
      <c r="A103" s="112"/>
      <c r="B103" s="4"/>
      <c r="C103" s="111"/>
    </row>
    <row r="104" spans="1:6" x14ac:dyDescent="0.25">
      <c r="A104" s="112"/>
      <c r="B104" s="4"/>
      <c r="C104" s="111"/>
    </row>
    <row r="105" spans="1:6" x14ac:dyDescent="0.25">
      <c r="A105" s="112"/>
      <c r="B105" s="4"/>
      <c r="C105" s="111"/>
    </row>
    <row r="106" spans="1:6" x14ac:dyDescent="0.25">
      <c r="A106" s="112"/>
      <c r="B106" s="4"/>
      <c r="C106" s="111"/>
    </row>
    <row r="107" spans="1:6" x14ac:dyDescent="0.25">
      <c r="A107" s="112"/>
      <c r="B107" s="4"/>
      <c r="C107" s="111"/>
    </row>
    <row r="108" spans="1:6" x14ac:dyDescent="0.25">
      <c r="A108" s="112"/>
      <c r="B108" s="4"/>
      <c r="C108" s="111"/>
    </row>
    <row r="109" spans="1:6" x14ac:dyDescent="0.25">
      <c r="A109" s="110"/>
      <c r="C109" s="109"/>
    </row>
    <row r="110" spans="1:6" x14ac:dyDescent="0.25">
      <c r="A110" s="110"/>
      <c r="C110" s="109"/>
    </row>
    <row r="111" spans="1:6" x14ac:dyDescent="0.25">
      <c r="A111" s="110"/>
      <c r="C111" s="109"/>
    </row>
    <row r="112" spans="1:6" x14ac:dyDescent="0.25">
      <c r="A112" s="110"/>
      <c r="C112" s="109"/>
    </row>
  </sheetData>
  <mergeCells count="11">
    <mergeCell ref="F85:F88"/>
    <mergeCell ref="F92:F94"/>
    <mergeCell ref="F7:F14"/>
    <mergeCell ref="F17:F29"/>
    <mergeCell ref="F32:F41"/>
    <mergeCell ref="F47:F48"/>
    <mergeCell ref="F61:F63"/>
    <mergeCell ref="F51:F57"/>
    <mergeCell ref="F71:F72"/>
    <mergeCell ref="F75:F78"/>
    <mergeCell ref="F81:F82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873"/>
  <sheetViews>
    <sheetView topLeftCell="A785" workbookViewId="0">
      <selection activeCell="B798" sqref="B798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68" t="s">
        <v>399</v>
      </c>
    </row>
    <row r="2" spans="2:2" ht="12.75" customHeight="1" x14ac:dyDescent="0.25">
      <c r="B2" s="168" t="s">
        <v>400</v>
      </c>
    </row>
    <row r="3" spans="2:2" ht="12.75" customHeight="1" x14ac:dyDescent="0.25">
      <c r="B3" s="168" t="s">
        <v>401</v>
      </c>
    </row>
    <row r="4" spans="2:2" ht="12.75" customHeight="1" x14ac:dyDescent="0.25">
      <c r="B4" s="168" t="s">
        <v>402</v>
      </c>
    </row>
    <row r="5" spans="2:2" ht="12.75" customHeight="1" x14ac:dyDescent="0.25">
      <c r="B5" s="168" t="s">
        <v>403</v>
      </c>
    </row>
    <row r="6" spans="2:2" ht="12.75" customHeight="1" x14ac:dyDescent="0.25">
      <c r="B6" s="168" t="s">
        <v>404</v>
      </c>
    </row>
    <row r="7" spans="2:2" ht="12.75" customHeight="1" x14ac:dyDescent="0.25">
      <c r="B7" s="168" t="s">
        <v>405</v>
      </c>
    </row>
    <row r="8" spans="2:2" ht="12.75" customHeight="1" x14ac:dyDescent="0.25">
      <c r="B8" s="168" t="s">
        <v>406</v>
      </c>
    </row>
    <row r="9" spans="2:2" ht="12.75" customHeight="1" x14ac:dyDescent="0.25">
      <c r="B9" s="168" t="s">
        <v>407</v>
      </c>
    </row>
    <row r="10" spans="2:2" ht="12.75" customHeight="1" x14ac:dyDescent="0.25">
      <c r="B10" s="168" t="s">
        <v>408</v>
      </c>
    </row>
    <row r="11" spans="2:2" ht="12.75" customHeight="1" x14ac:dyDescent="0.25">
      <c r="B11" s="168" t="s">
        <v>409</v>
      </c>
    </row>
    <row r="12" spans="2:2" ht="12.75" customHeight="1" x14ac:dyDescent="0.25">
      <c r="B12" s="168" t="s">
        <v>410</v>
      </c>
    </row>
    <row r="13" spans="2:2" ht="12.75" customHeight="1" x14ac:dyDescent="0.25">
      <c r="B13" s="168" t="s">
        <v>411</v>
      </c>
    </row>
    <row r="14" spans="2:2" ht="12.75" customHeight="1" x14ac:dyDescent="0.25">
      <c r="B14" s="168" t="s">
        <v>412</v>
      </c>
    </row>
    <row r="15" spans="2:2" ht="12.75" customHeight="1" x14ac:dyDescent="0.25">
      <c r="B15" s="168" t="s">
        <v>413</v>
      </c>
    </row>
    <row r="16" spans="2:2" ht="12.75" customHeight="1" x14ac:dyDescent="0.25">
      <c r="B16" s="168" t="s">
        <v>414</v>
      </c>
    </row>
    <row r="17" spans="2:2" ht="12.75" customHeight="1" x14ac:dyDescent="0.25">
      <c r="B17" s="168" t="s">
        <v>415</v>
      </c>
    </row>
    <row r="18" spans="2:2" ht="12.75" customHeight="1" x14ac:dyDescent="0.25">
      <c r="B18" s="168" t="s">
        <v>416</v>
      </c>
    </row>
    <row r="19" spans="2:2" ht="12.75" customHeight="1" x14ac:dyDescent="0.25">
      <c r="B19" s="168" t="s">
        <v>417</v>
      </c>
    </row>
    <row r="20" spans="2:2" ht="12.75" customHeight="1" x14ac:dyDescent="0.25">
      <c r="B20" s="168" t="s">
        <v>418</v>
      </c>
    </row>
    <row r="21" spans="2:2" ht="12.75" customHeight="1" x14ac:dyDescent="0.25">
      <c r="B21" s="168" t="s">
        <v>863</v>
      </c>
    </row>
    <row r="22" spans="2:2" ht="12.75" customHeight="1" x14ac:dyDescent="0.25">
      <c r="B22" s="168" t="s">
        <v>419</v>
      </c>
    </row>
    <row r="23" spans="2:2" ht="12.75" customHeight="1" x14ac:dyDescent="0.25">
      <c r="B23" s="168" t="s">
        <v>420</v>
      </c>
    </row>
    <row r="24" spans="2:2" ht="12.75" customHeight="1" x14ac:dyDescent="0.25">
      <c r="B24" s="168" t="s">
        <v>421</v>
      </c>
    </row>
    <row r="25" spans="2:2" ht="12.75" customHeight="1" x14ac:dyDescent="0.25">
      <c r="B25" s="168" t="s">
        <v>422</v>
      </c>
    </row>
    <row r="26" spans="2:2" ht="12.75" customHeight="1" x14ac:dyDescent="0.25">
      <c r="B26" s="168" t="s">
        <v>423</v>
      </c>
    </row>
    <row r="27" spans="2:2" ht="12.75" customHeight="1" x14ac:dyDescent="0.25">
      <c r="B27" s="168" t="s">
        <v>424</v>
      </c>
    </row>
    <row r="28" spans="2:2" ht="12.75" customHeight="1" x14ac:dyDescent="0.25">
      <c r="B28" s="168" t="s">
        <v>425</v>
      </c>
    </row>
    <row r="29" spans="2:2" ht="12.75" customHeight="1" x14ac:dyDescent="0.25">
      <c r="B29" s="168" t="s">
        <v>426</v>
      </c>
    </row>
    <row r="30" spans="2:2" ht="12.75" customHeight="1" x14ac:dyDescent="0.25">
      <c r="B30" s="168" t="s">
        <v>427</v>
      </c>
    </row>
    <row r="31" spans="2:2" ht="12.75" customHeight="1" x14ac:dyDescent="0.25">
      <c r="B31" s="168" t="s">
        <v>428</v>
      </c>
    </row>
    <row r="32" spans="2:2" ht="12.75" customHeight="1" x14ac:dyDescent="0.25">
      <c r="B32" s="168" t="s">
        <v>429</v>
      </c>
    </row>
    <row r="33" spans="2:2" ht="12.75" customHeight="1" x14ac:dyDescent="0.25">
      <c r="B33" s="168" t="s">
        <v>430</v>
      </c>
    </row>
    <row r="34" spans="2:2" ht="12.75" customHeight="1" x14ac:dyDescent="0.25">
      <c r="B34" s="168" t="s">
        <v>431</v>
      </c>
    </row>
    <row r="35" spans="2:2" ht="12.75" customHeight="1" x14ac:dyDescent="0.25">
      <c r="B35" s="168" t="s">
        <v>910</v>
      </c>
    </row>
    <row r="36" spans="2:2" ht="12.75" customHeight="1" x14ac:dyDescent="0.25">
      <c r="B36" s="168" t="s">
        <v>432</v>
      </c>
    </row>
    <row r="37" spans="2:2" ht="12.75" customHeight="1" x14ac:dyDescent="0.25">
      <c r="B37" s="168" t="s">
        <v>433</v>
      </c>
    </row>
    <row r="38" spans="2:2" ht="12.75" customHeight="1" x14ac:dyDescent="0.25">
      <c r="B38" s="168" t="s">
        <v>434</v>
      </c>
    </row>
    <row r="39" spans="2:2" ht="12.75" customHeight="1" x14ac:dyDescent="0.25">
      <c r="B39" s="168" t="s">
        <v>435</v>
      </c>
    </row>
    <row r="40" spans="2:2" ht="12.75" customHeight="1" x14ac:dyDescent="0.25">
      <c r="B40" s="168" t="s">
        <v>436</v>
      </c>
    </row>
    <row r="41" spans="2:2" ht="12.75" customHeight="1" x14ac:dyDescent="0.25">
      <c r="B41" s="168" t="s">
        <v>437</v>
      </c>
    </row>
    <row r="42" spans="2:2" ht="12.75" customHeight="1" x14ac:dyDescent="0.25">
      <c r="B42" s="168" t="s">
        <v>438</v>
      </c>
    </row>
    <row r="43" spans="2:2" ht="12.75" customHeight="1" x14ac:dyDescent="0.25">
      <c r="B43" s="168" t="s">
        <v>439</v>
      </c>
    </row>
    <row r="44" spans="2:2" ht="12.75" customHeight="1" x14ac:dyDescent="0.25">
      <c r="B44" s="168" t="s">
        <v>911</v>
      </c>
    </row>
    <row r="45" spans="2:2" ht="12.75" customHeight="1" x14ac:dyDescent="0.25">
      <c r="B45" s="168" t="s">
        <v>440</v>
      </c>
    </row>
    <row r="46" spans="2:2" ht="12.75" customHeight="1" x14ac:dyDescent="0.25">
      <c r="B46" s="168" t="s">
        <v>441</v>
      </c>
    </row>
    <row r="47" spans="2:2" ht="12.75" customHeight="1" x14ac:dyDescent="0.25">
      <c r="B47" s="168" t="s">
        <v>442</v>
      </c>
    </row>
    <row r="48" spans="2:2" ht="12.75" customHeight="1" x14ac:dyDescent="0.25">
      <c r="B48" s="168" t="s">
        <v>443</v>
      </c>
    </row>
    <row r="49" spans="2:2" ht="12.75" customHeight="1" x14ac:dyDescent="0.25">
      <c r="B49" s="168" t="s">
        <v>444</v>
      </c>
    </row>
    <row r="50" spans="2:2" ht="12.75" customHeight="1" x14ac:dyDescent="0.25">
      <c r="B50" s="168" t="s">
        <v>445</v>
      </c>
    </row>
    <row r="51" spans="2:2" ht="12.75" customHeight="1" x14ac:dyDescent="0.25">
      <c r="B51" s="168" t="s">
        <v>446</v>
      </c>
    </row>
    <row r="52" spans="2:2" ht="12.75" customHeight="1" x14ac:dyDescent="0.25">
      <c r="B52" s="168" t="s">
        <v>447</v>
      </c>
    </row>
    <row r="53" spans="2:2" ht="12.75" customHeight="1" x14ac:dyDescent="0.25">
      <c r="B53" s="168" t="s">
        <v>448</v>
      </c>
    </row>
    <row r="54" spans="2:2" ht="12.75" customHeight="1" x14ac:dyDescent="0.25">
      <c r="B54" s="168" t="s">
        <v>449</v>
      </c>
    </row>
    <row r="55" spans="2:2" ht="12.75" customHeight="1" x14ac:dyDescent="0.25">
      <c r="B55" s="168" t="s">
        <v>450</v>
      </c>
    </row>
    <row r="56" spans="2:2" ht="12.75" customHeight="1" x14ac:dyDescent="0.25">
      <c r="B56" s="168" t="s">
        <v>912</v>
      </c>
    </row>
    <row r="57" spans="2:2" ht="12.75" customHeight="1" x14ac:dyDescent="0.25">
      <c r="B57" s="168" t="s">
        <v>451</v>
      </c>
    </row>
    <row r="58" spans="2:2" ht="12.75" customHeight="1" x14ac:dyDescent="0.25">
      <c r="B58" s="168" t="s">
        <v>452</v>
      </c>
    </row>
    <row r="59" spans="2:2" ht="12.75" customHeight="1" x14ac:dyDescent="0.25">
      <c r="B59" s="168" t="s">
        <v>453</v>
      </c>
    </row>
    <row r="60" spans="2:2" ht="12.75" customHeight="1" x14ac:dyDescent="0.25">
      <c r="B60" s="168" t="s">
        <v>454</v>
      </c>
    </row>
    <row r="61" spans="2:2" ht="12.75" customHeight="1" x14ac:dyDescent="0.25">
      <c r="B61" s="168" t="s">
        <v>455</v>
      </c>
    </row>
    <row r="62" spans="2:2" ht="12.75" customHeight="1" x14ac:dyDescent="0.25">
      <c r="B62" s="168" t="s">
        <v>456</v>
      </c>
    </row>
    <row r="63" spans="2:2" ht="12.75" customHeight="1" x14ac:dyDescent="0.25">
      <c r="B63" s="168" t="s">
        <v>457</v>
      </c>
    </row>
    <row r="64" spans="2:2" ht="12.75" customHeight="1" x14ac:dyDescent="0.25">
      <c r="B64" s="168" t="s">
        <v>913</v>
      </c>
    </row>
    <row r="65" spans="2:2" ht="12.75" customHeight="1" x14ac:dyDescent="0.25">
      <c r="B65" s="168" t="s">
        <v>458</v>
      </c>
    </row>
    <row r="66" spans="2:2" ht="12.75" customHeight="1" x14ac:dyDescent="0.25">
      <c r="B66" s="168" t="s">
        <v>459</v>
      </c>
    </row>
    <row r="67" spans="2:2" ht="12.75" customHeight="1" x14ac:dyDescent="0.25">
      <c r="B67" s="168" t="s">
        <v>460</v>
      </c>
    </row>
    <row r="68" spans="2:2" ht="12.75" customHeight="1" x14ac:dyDescent="0.25">
      <c r="B68" s="168" t="s">
        <v>461</v>
      </c>
    </row>
    <row r="69" spans="2:2" ht="12.75" customHeight="1" x14ac:dyDescent="0.25">
      <c r="B69" s="168" t="s">
        <v>462</v>
      </c>
    </row>
    <row r="70" spans="2:2" ht="12.75" customHeight="1" x14ac:dyDescent="0.25">
      <c r="B70" s="168" t="s">
        <v>463</v>
      </c>
    </row>
    <row r="71" spans="2:2" ht="12.75" customHeight="1" x14ac:dyDescent="0.25">
      <c r="B71" s="168" t="s">
        <v>464</v>
      </c>
    </row>
    <row r="72" spans="2:2" ht="12.75" customHeight="1" x14ac:dyDescent="0.25">
      <c r="B72" s="168" t="s">
        <v>465</v>
      </c>
    </row>
    <row r="73" spans="2:2" ht="12.75" customHeight="1" x14ac:dyDescent="0.25">
      <c r="B73" s="168" t="s">
        <v>466</v>
      </c>
    </row>
    <row r="74" spans="2:2" ht="12.75" customHeight="1" x14ac:dyDescent="0.25">
      <c r="B74" s="168" t="s">
        <v>467</v>
      </c>
    </row>
    <row r="75" spans="2:2" ht="12.75" customHeight="1" x14ac:dyDescent="0.25">
      <c r="B75" s="168" t="s">
        <v>468</v>
      </c>
    </row>
    <row r="76" spans="2:2" ht="12.75" customHeight="1" x14ac:dyDescent="0.25">
      <c r="B76" s="168" t="s">
        <v>469</v>
      </c>
    </row>
    <row r="77" spans="2:2" ht="12.75" customHeight="1" x14ac:dyDescent="0.25">
      <c r="B77" s="168" t="s">
        <v>470</v>
      </c>
    </row>
    <row r="78" spans="2:2" ht="12.75" customHeight="1" x14ac:dyDescent="0.25">
      <c r="B78" s="168" t="s">
        <v>471</v>
      </c>
    </row>
    <row r="79" spans="2:2" ht="12.75" customHeight="1" x14ac:dyDescent="0.25">
      <c r="B79" s="168" t="s">
        <v>472</v>
      </c>
    </row>
    <row r="80" spans="2:2" ht="12.75" customHeight="1" x14ac:dyDescent="0.25">
      <c r="B80" s="168" t="s">
        <v>473</v>
      </c>
    </row>
    <row r="81" spans="2:2" ht="12.75" customHeight="1" x14ac:dyDescent="0.25">
      <c r="B81" s="168" t="s">
        <v>474</v>
      </c>
    </row>
    <row r="82" spans="2:2" ht="12.75" customHeight="1" x14ac:dyDescent="0.25">
      <c r="B82" s="168" t="s">
        <v>475</v>
      </c>
    </row>
    <row r="83" spans="2:2" ht="12.75" customHeight="1" x14ac:dyDescent="0.25">
      <c r="B83" s="168" t="s">
        <v>476</v>
      </c>
    </row>
    <row r="84" spans="2:2" ht="12.75" customHeight="1" x14ac:dyDescent="0.25">
      <c r="B84" s="168" t="s">
        <v>477</v>
      </c>
    </row>
    <row r="85" spans="2:2" ht="12.75" customHeight="1" x14ac:dyDescent="0.25">
      <c r="B85" s="168" t="s">
        <v>478</v>
      </c>
    </row>
    <row r="86" spans="2:2" ht="12.75" customHeight="1" x14ac:dyDescent="0.25">
      <c r="B86" s="168" t="s">
        <v>479</v>
      </c>
    </row>
    <row r="87" spans="2:2" ht="12.75" customHeight="1" x14ac:dyDescent="0.25">
      <c r="B87" s="168" t="s">
        <v>480</v>
      </c>
    </row>
    <row r="88" spans="2:2" ht="12.75" customHeight="1" x14ac:dyDescent="0.25">
      <c r="B88" s="168" t="s">
        <v>481</v>
      </c>
    </row>
    <row r="89" spans="2:2" ht="12.75" customHeight="1" x14ac:dyDescent="0.25">
      <c r="B89" s="168" t="s">
        <v>914</v>
      </c>
    </row>
    <row r="90" spans="2:2" ht="12.75" customHeight="1" x14ac:dyDescent="0.25">
      <c r="B90" s="168" t="s">
        <v>482</v>
      </c>
    </row>
    <row r="91" spans="2:2" ht="12.75" customHeight="1" x14ac:dyDescent="0.25">
      <c r="B91" s="168" t="s">
        <v>915</v>
      </c>
    </row>
    <row r="92" spans="2:2" ht="12.75" customHeight="1" x14ac:dyDescent="0.25">
      <c r="B92" s="168" t="s">
        <v>483</v>
      </c>
    </row>
    <row r="93" spans="2:2" ht="12.75" customHeight="1" x14ac:dyDescent="0.25">
      <c r="B93" s="168" t="s">
        <v>484</v>
      </c>
    </row>
    <row r="94" spans="2:2" ht="12.75" customHeight="1" x14ac:dyDescent="0.25">
      <c r="B94" s="168" t="s">
        <v>485</v>
      </c>
    </row>
    <row r="95" spans="2:2" ht="12.75" customHeight="1" x14ac:dyDescent="0.25">
      <c r="B95" s="168" t="s">
        <v>486</v>
      </c>
    </row>
    <row r="96" spans="2:2" ht="12.75" customHeight="1" x14ac:dyDescent="0.25">
      <c r="B96" s="168" t="s">
        <v>487</v>
      </c>
    </row>
    <row r="97" spans="2:2" ht="12.75" customHeight="1" x14ac:dyDescent="0.25">
      <c r="B97" s="168" t="s">
        <v>488</v>
      </c>
    </row>
    <row r="98" spans="2:2" ht="12.75" customHeight="1" x14ac:dyDescent="0.25">
      <c r="B98" s="168" t="s">
        <v>489</v>
      </c>
    </row>
    <row r="99" spans="2:2" ht="12.75" customHeight="1" x14ac:dyDescent="0.25">
      <c r="B99" s="168" t="s">
        <v>490</v>
      </c>
    </row>
    <row r="100" spans="2:2" ht="12.75" customHeight="1" x14ac:dyDescent="0.25">
      <c r="B100" s="168" t="s">
        <v>491</v>
      </c>
    </row>
    <row r="101" spans="2:2" ht="12.75" customHeight="1" x14ac:dyDescent="0.25">
      <c r="B101" s="168" t="s">
        <v>492</v>
      </c>
    </row>
    <row r="102" spans="2:2" ht="12.75" customHeight="1" x14ac:dyDescent="0.25">
      <c r="B102" s="168" t="s">
        <v>493</v>
      </c>
    </row>
    <row r="103" spans="2:2" ht="12.75" customHeight="1" x14ac:dyDescent="0.25">
      <c r="B103" s="168" t="s">
        <v>494</v>
      </c>
    </row>
    <row r="104" spans="2:2" ht="12.75" customHeight="1" x14ac:dyDescent="0.25">
      <c r="B104" s="168" t="s">
        <v>495</v>
      </c>
    </row>
    <row r="105" spans="2:2" ht="12.75" customHeight="1" x14ac:dyDescent="0.25">
      <c r="B105" s="168" t="s">
        <v>496</v>
      </c>
    </row>
    <row r="106" spans="2:2" ht="12.75" customHeight="1" x14ac:dyDescent="0.25">
      <c r="B106" s="168" t="s">
        <v>497</v>
      </c>
    </row>
    <row r="107" spans="2:2" ht="12.75" customHeight="1" x14ac:dyDescent="0.25">
      <c r="B107" s="168" t="s">
        <v>498</v>
      </c>
    </row>
    <row r="108" spans="2:2" ht="12.75" customHeight="1" x14ac:dyDescent="0.25">
      <c r="B108" s="168" t="s">
        <v>499</v>
      </c>
    </row>
    <row r="109" spans="2:2" ht="12.75" customHeight="1" x14ac:dyDescent="0.25">
      <c r="B109" s="168" t="s">
        <v>500</v>
      </c>
    </row>
    <row r="110" spans="2:2" ht="12.75" customHeight="1" x14ac:dyDescent="0.25">
      <c r="B110" s="168" t="s">
        <v>501</v>
      </c>
    </row>
    <row r="111" spans="2:2" ht="12.75" customHeight="1" x14ac:dyDescent="0.25">
      <c r="B111" s="168" t="s">
        <v>502</v>
      </c>
    </row>
    <row r="112" spans="2:2" ht="12.75" customHeight="1" x14ac:dyDescent="0.25">
      <c r="B112" s="168" t="s">
        <v>503</v>
      </c>
    </row>
    <row r="113" spans="2:2" ht="12.75" customHeight="1" x14ac:dyDescent="0.25">
      <c r="B113" s="168" t="s">
        <v>504</v>
      </c>
    </row>
    <row r="114" spans="2:2" ht="12.75" customHeight="1" x14ac:dyDescent="0.25">
      <c r="B114" s="168" t="s">
        <v>505</v>
      </c>
    </row>
    <row r="115" spans="2:2" ht="12.75" customHeight="1" x14ac:dyDescent="0.25">
      <c r="B115" s="168" t="s">
        <v>506</v>
      </c>
    </row>
    <row r="116" spans="2:2" ht="12.75" customHeight="1" x14ac:dyDescent="0.25">
      <c r="B116" s="168" t="s">
        <v>507</v>
      </c>
    </row>
    <row r="117" spans="2:2" ht="12.75" customHeight="1" x14ac:dyDescent="0.25">
      <c r="B117" s="168" t="s">
        <v>864</v>
      </c>
    </row>
    <row r="118" spans="2:2" ht="12.75" customHeight="1" x14ac:dyDescent="0.25">
      <c r="B118" s="168" t="s">
        <v>865</v>
      </c>
    </row>
    <row r="119" spans="2:2" ht="12.75" customHeight="1" x14ac:dyDescent="0.25">
      <c r="B119" s="168" t="s">
        <v>916</v>
      </c>
    </row>
    <row r="120" spans="2:2" ht="12.75" customHeight="1" x14ac:dyDescent="0.25">
      <c r="B120" s="168" t="s">
        <v>917</v>
      </c>
    </row>
    <row r="121" spans="2:2" ht="12.75" customHeight="1" x14ac:dyDescent="0.25">
      <c r="B121" s="168" t="s">
        <v>508</v>
      </c>
    </row>
    <row r="122" spans="2:2" ht="12.75" customHeight="1" x14ac:dyDescent="0.25">
      <c r="B122" s="168" t="s">
        <v>509</v>
      </c>
    </row>
    <row r="123" spans="2:2" ht="12.75" customHeight="1" x14ac:dyDescent="0.25">
      <c r="B123" s="168" t="s">
        <v>510</v>
      </c>
    </row>
    <row r="124" spans="2:2" ht="12.75" customHeight="1" x14ac:dyDescent="0.25">
      <c r="B124" s="168" t="s">
        <v>511</v>
      </c>
    </row>
    <row r="125" spans="2:2" ht="12.75" customHeight="1" x14ac:dyDescent="0.25">
      <c r="B125" s="168" t="s">
        <v>512</v>
      </c>
    </row>
    <row r="126" spans="2:2" ht="12.75" customHeight="1" x14ac:dyDescent="0.25">
      <c r="B126" s="168" t="s">
        <v>513</v>
      </c>
    </row>
    <row r="127" spans="2:2" ht="12.75" customHeight="1" x14ac:dyDescent="0.25">
      <c r="B127" s="168" t="s">
        <v>514</v>
      </c>
    </row>
    <row r="128" spans="2:2" ht="12.75" customHeight="1" x14ac:dyDescent="0.25">
      <c r="B128" s="168" t="s">
        <v>515</v>
      </c>
    </row>
    <row r="129" spans="2:2" ht="12.75" customHeight="1" x14ac:dyDescent="0.25">
      <c r="B129" s="168" t="s">
        <v>516</v>
      </c>
    </row>
    <row r="130" spans="2:2" ht="12.75" customHeight="1" x14ac:dyDescent="0.25">
      <c r="B130" s="168" t="s">
        <v>517</v>
      </c>
    </row>
    <row r="131" spans="2:2" ht="12.75" customHeight="1" x14ac:dyDescent="0.25">
      <c r="B131" s="168" t="s">
        <v>518</v>
      </c>
    </row>
    <row r="132" spans="2:2" ht="12.75" customHeight="1" x14ac:dyDescent="0.25">
      <c r="B132" s="168" t="s">
        <v>519</v>
      </c>
    </row>
    <row r="133" spans="2:2" ht="12.75" customHeight="1" x14ac:dyDescent="0.25">
      <c r="B133" s="168" t="s">
        <v>520</v>
      </c>
    </row>
    <row r="134" spans="2:2" ht="12.75" customHeight="1" x14ac:dyDescent="0.25">
      <c r="B134" s="168" t="s">
        <v>521</v>
      </c>
    </row>
    <row r="135" spans="2:2" ht="12.75" customHeight="1" x14ac:dyDescent="0.25">
      <c r="B135" s="168" t="s">
        <v>522</v>
      </c>
    </row>
    <row r="136" spans="2:2" ht="12.75" customHeight="1" x14ac:dyDescent="0.25">
      <c r="B136" s="168" t="s">
        <v>523</v>
      </c>
    </row>
    <row r="137" spans="2:2" ht="12.75" customHeight="1" x14ac:dyDescent="0.25">
      <c r="B137" s="168" t="s">
        <v>524</v>
      </c>
    </row>
    <row r="138" spans="2:2" ht="12.75" customHeight="1" x14ac:dyDescent="0.25">
      <c r="B138" s="168" t="s">
        <v>525</v>
      </c>
    </row>
    <row r="139" spans="2:2" ht="12.75" customHeight="1" x14ac:dyDescent="0.25">
      <c r="B139" s="168" t="s">
        <v>526</v>
      </c>
    </row>
    <row r="140" spans="2:2" ht="12.75" customHeight="1" x14ac:dyDescent="0.25">
      <c r="B140" s="168" t="s">
        <v>527</v>
      </c>
    </row>
    <row r="141" spans="2:2" ht="12.75" customHeight="1" x14ac:dyDescent="0.25">
      <c r="B141" s="168" t="s">
        <v>528</v>
      </c>
    </row>
    <row r="142" spans="2:2" ht="12.75" customHeight="1" x14ac:dyDescent="0.25">
      <c r="B142" s="168" t="s">
        <v>529</v>
      </c>
    </row>
    <row r="143" spans="2:2" ht="12.75" customHeight="1" x14ac:dyDescent="0.25">
      <c r="B143" s="168" t="s">
        <v>530</v>
      </c>
    </row>
    <row r="144" spans="2:2" ht="12.75" customHeight="1" x14ac:dyDescent="0.25">
      <c r="B144" s="168" t="s">
        <v>531</v>
      </c>
    </row>
    <row r="145" spans="2:2" ht="12.75" customHeight="1" x14ac:dyDescent="0.25">
      <c r="B145" s="168" t="s">
        <v>918</v>
      </c>
    </row>
    <row r="146" spans="2:2" ht="12.75" customHeight="1" x14ac:dyDescent="0.25">
      <c r="B146" s="168" t="s">
        <v>532</v>
      </c>
    </row>
    <row r="147" spans="2:2" ht="12.75" customHeight="1" x14ac:dyDescent="0.25">
      <c r="B147" s="168" t="s">
        <v>533</v>
      </c>
    </row>
    <row r="148" spans="2:2" ht="12.75" customHeight="1" x14ac:dyDescent="0.25">
      <c r="B148" s="168" t="s">
        <v>534</v>
      </c>
    </row>
    <row r="149" spans="2:2" ht="12.75" customHeight="1" x14ac:dyDescent="0.25">
      <c r="B149" s="168" t="s">
        <v>535</v>
      </c>
    </row>
    <row r="150" spans="2:2" ht="12.75" customHeight="1" x14ac:dyDescent="0.25">
      <c r="B150" s="168" t="s">
        <v>536</v>
      </c>
    </row>
    <row r="151" spans="2:2" ht="12.75" customHeight="1" x14ac:dyDescent="0.25">
      <c r="B151" s="168" t="s">
        <v>537</v>
      </c>
    </row>
    <row r="152" spans="2:2" ht="12.75" customHeight="1" x14ac:dyDescent="0.25">
      <c r="B152" s="168" t="s">
        <v>538</v>
      </c>
    </row>
    <row r="153" spans="2:2" ht="12.75" customHeight="1" x14ac:dyDescent="0.25">
      <c r="B153" s="168" t="s">
        <v>539</v>
      </c>
    </row>
    <row r="154" spans="2:2" ht="12.75" customHeight="1" x14ac:dyDescent="0.25">
      <c r="B154" s="168" t="s">
        <v>540</v>
      </c>
    </row>
    <row r="155" spans="2:2" ht="12.75" customHeight="1" x14ac:dyDescent="0.25">
      <c r="B155" s="168" t="s">
        <v>541</v>
      </c>
    </row>
    <row r="156" spans="2:2" ht="12.75" customHeight="1" x14ac:dyDescent="0.25">
      <c r="B156" s="168" t="s">
        <v>919</v>
      </c>
    </row>
    <row r="157" spans="2:2" ht="12.75" customHeight="1" x14ac:dyDescent="0.25">
      <c r="B157" s="168" t="s">
        <v>542</v>
      </c>
    </row>
    <row r="158" spans="2:2" ht="12.75" customHeight="1" x14ac:dyDescent="0.25">
      <c r="B158" s="168" t="s">
        <v>543</v>
      </c>
    </row>
    <row r="159" spans="2:2" ht="12.75" customHeight="1" x14ac:dyDescent="0.25">
      <c r="B159" s="168" t="s">
        <v>544</v>
      </c>
    </row>
    <row r="160" spans="2:2" ht="12.75" customHeight="1" x14ac:dyDescent="0.25">
      <c r="B160" s="168" t="s">
        <v>545</v>
      </c>
    </row>
    <row r="161" spans="2:2" ht="12.75" customHeight="1" x14ac:dyDescent="0.25">
      <c r="B161" s="168" t="s">
        <v>546</v>
      </c>
    </row>
    <row r="162" spans="2:2" ht="12.75" customHeight="1" x14ac:dyDescent="0.25">
      <c r="B162" s="168" t="s">
        <v>547</v>
      </c>
    </row>
    <row r="163" spans="2:2" ht="12.75" customHeight="1" x14ac:dyDescent="0.25">
      <c r="B163" s="168" t="s">
        <v>548</v>
      </c>
    </row>
    <row r="164" spans="2:2" ht="12.75" customHeight="1" x14ac:dyDescent="0.25">
      <c r="B164" s="168" t="s">
        <v>549</v>
      </c>
    </row>
    <row r="165" spans="2:2" ht="12.75" customHeight="1" x14ac:dyDescent="0.25">
      <c r="B165" s="168" t="s">
        <v>550</v>
      </c>
    </row>
    <row r="166" spans="2:2" ht="12.75" customHeight="1" x14ac:dyDescent="0.25">
      <c r="B166" s="168" t="s">
        <v>551</v>
      </c>
    </row>
    <row r="167" spans="2:2" ht="12.75" customHeight="1" x14ac:dyDescent="0.25">
      <c r="B167" s="168" t="s">
        <v>552</v>
      </c>
    </row>
    <row r="168" spans="2:2" ht="12.75" customHeight="1" x14ac:dyDescent="0.25">
      <c r="B168" s="168" t="s">
        <v>553</v>
      </c>
    </row>
    <row r="169" spans="2:2" ht="12.75" customHeight="1" x14ac:dyDescent="0.25">
      <c r="B169" s="168" t="s">
        <v>554</v>
      </c>
    </row>
    <row r="170" spans="2:2" ht="12.75" customHeight="1" x14ac:dyDescent="0.25">
      <c r="B170" s="168" t="s">
        <v>555</v>
      </c>
    </row>
    <row r="171" spans="2:2" ht="12.75" customHeight="1" x14ac:dyDescent="0.25">
      <c r="B171" s="168" t="s">
        <v>556</v>
      </c>
    </row>
    <row r="172" spans="2:2" ht="12.75" customHeight="1" x14ac:dyDescent="0.25">
      <c r="B172" s="168" t="s">
        <v>557</v>
      </c>
    </row>
    <row r="173" spans="2:2" ht="12.75" customHeight="1" x14ac:dyDescent="0.25">
      <c r="B173" s="168" t="s">
        <v>558</v>
      </c>
    </row>
    <row r="174" spans="2:2" ht="12.75" customHeight="1" x14ac:dyDescent="0.25">
      <c r="B174" s="168" t="s">
        <v>559</v>
      </c>
    </row>
    <row r="175" spans="2:2" ht="12.75" customHeight="1" x14ac:dyDescent="0.25">
      <c r="B175" s="168" t="s">
        <v>560</v>
      </c>
    </row>
    <row r="176" spans="2:2" ht="12.75" customHeight="1" x14ac:dyDescent="0.25">
      <c r="B176" s="168" t="s">
        <v>561</v>
      </c>
    </row>
    <row r="177" spans="2:2" ht="12.75" customHeight="1" x14ac:dyDescent="0.25">
      <c r="B177" s="168" t="s">
        <v>562</v>
      </c>
    </row>
    <row r="178" spans="2:2" ht="12.75" customHeight="1" x14ac:dyDescent="0.25">
      <c r="B178" s="168" t="s">
        <v>563</v>
      </c>
    </row>
    <row r="179" spans="2:2" ht="12.75" customHeight="1" x14ac:dyDescent="0.25">
      <c r="B179" s="168" t="s">
        <v>564</v>
      </c>
    </row>
    <row r="180" spans="2:2" ht="12.75" customHeight="1" x14ac:dyDescent="0.25">
      <c r="B180" s="168" t="s">
        <v>565</v>
      </c>
    </row>
    <row r="181" spans="2:2" ht="12.75" customHeight="1" x14ac:dyDescent="0.25">
      <c r="B181" s="168" t="s">
        <v>566</v>
      </c>
    </row>
    <row r="182" spans="2:2" ht="12.75" customHeight="1" x14ac:dyDescent="0.25">
      <c r="B182" s="168" t="s">
        <v>567</v>
      </c>
    </row>
    <row r="183" spans="2:2" ht="12.75" customHeight="1" x14ac:dyDescent="0.25">
      <c r="B183" s="168" t="s">
        <v>568</v>
      </c>
    </row>
    <row r="184" spans="2:2" ht="12.75" customHeight="1" x14ac:dyDescent="0.25">
      <c r="B184" s="168" t="s">
        <v>920</v>
      </c>
    </row>
    <row r="185" spans="2:2" ht="12.75" customHeight="1" x14ac:dyDescent="0.25">
      <c r="B185" s="168" t="s">
        <v>569</v>
      </c>
    </row>
    <row r="186" spans="2:2" ht="12.75" customHeight="1" x14ac:dyDescent="0.25">
      <c r="B186" s="168" t="s">
        <v>570</v>
      </c>
    </row>
    <row r="187" spans="2:2" ht="12.75" customHeight="1" x14ac:dyDescent="0.25">
      <c r="B187" s="168" t="s">
        <v>866</v>
      </c>
    </row>
    <row r="188" spans="2:2" ht="12.75" customHeight="1" x14ac:dyDescent="0.25">
      <c r="B188" s="168" t="s">
        <v>571</v>
      </c>
    </row>
    <row r="189" spans="2:2" ht="12.75" customHeight="1" x14ac:dyDescent="0.25">
      <c r="B189" s="168" t="s">
        <v>572</v>
      </c>
    </row>
    <row r="190" spans="2:2" ht="12.75" customHeight="1" x14ac:dyDescent="0.25">
      <c r="B190" s="168" t="s">
        <v>573</v>
      </c>
    </row>
    <row r="191" spans="2:2" ht="12.75" customHeight="1" x14ac:dyDescent="0.25">
      <c r="B191" s="168" t="s">
        <v>574</v>
      </c>
    </row>
    <row r="192" spans="2:2" ht="12.75" customHeight="1" x14ac:dyDescent="0.25">
      <c r="B192" s="168" t="s">
        <v>575</v>
      </c>
    </row>
    <row r="193" spans="2:2" ht="12.75" customHeight="1" x14ac:dyDescent="0.25">
      <c r="B193" s="168" t="s">
        <v>576</v>
      </c>
    </row>
    <row r="194" spans="2:2" ht="12.75" customHeight="1" x14ac:dyDescent="0.25">
      <c r="B194" s="168" t="s">
        <v>577</v>
      </c>
    </row>
    <row r="195" spans="2:2" ht="12.75" customHeight="1" x14ac:dyDescent="0.25">
      <c r="B195" s="168" t="s">
        <v>578</v>
      </c>
    </row>
    <row r="196" spans="2:2" ht="12.75" customHeight="1" x14ac:dyDescent="0.25">
      <c r="B196" s="168" t="s">
        <v>579</v>
      </c>
    </row>
    <row r="197" spans="2:2" ht="12.75" customHeight="1" x14ac:dyDescent="0.25">
      <c r="B197" s="168" t="s">
        <v>580</v>
      </c>
    </row>
    <row r="198" spans="2:2" ht="12.75" customHeight="1" x14ac:dyDescent="0.25">
      <c r="B198" s="168" t="s">
        <v>581</v>
      </c>
    </row>
    <row r="199" spans="2:2" ht="12.75" customHeight="1" x14ac:dyDescent="0.25">
      <c r="B199" s="168" t="s">
        <v>582</v>
      </c>
    </row>
    <row r="200" spans="2:2" ht="12.75" customHeight="1" x14ac:dyDescent="0.25">
      <c r="B200" s="168" t="s">
        <v>583</v>
      </c>
    </row>
    <row r="201" spans="2:2" ht="12.75" customHeight="1" x14ac:dyDescent="0.25">
      <c r="B201" s="168" t="s">
        <v>584</v>
      </c>
    </row>
    <row r="202" spans="2:2" ht="12.75" customHeight="1" x14ac:dyDescent="0.25">
      <c r="B202" s="168" t="s">
        <v>921</v>
      </c>
    </row>
    <row r="203" spans="2:2" ht="12.75" customHeight="1" x14ac:dyDescent="0.25">
      <c r="B203" s="168" t="s">
        <v>585</v>
      </c>
    </row>
    <row r="204" spans="2:2" ht="12.75" customHeight="1" x14ac:dyDescent="0.25">
      <c r="B204" s="168" t="s">
        <v>586</v>
      </c>
    </row>
    <row r="205" spans="2:2" ht="12.75" customHeight="1" x14ac:dyDescent="0.25">
      <c r="B205" s="168" t="s">
        <v>587</v>
      </c>
    </row>
    <row r="206" spans="2:2" ht="12.75" customHeight="1" x14ac:dyDescent="0.25">
      <c r="B206" s="168" t="s">
        <v>588</v>
      </c>
    </row>
    <row r="207" spans="2:2" ht="12.75" customHeight="1" x14ac:dyDescent="0.25">
      <c r="B207" s="168" t="s">
        <v>589</v>
      </c>
    </row>
    <row r="208" spans="2:2" ht="12.75" customHeight="1" x14ac:dyDescent="0.25">
      <c r="B208" s="168" t="s">
        <v>590</v>
      </c>
    </row>
    <row r="209" spans="2:2" ht="12.75" customHeight="1" x14ac:dyDescent="0.25">
      <c r="B209" s="168" t="s">
        <v>591</v>
      </c>
    </row>
    <row r="210" spans="2:2" ht="12.75" customHeight="1" x14ac:dyDescent="0.25">
      <c r="B210" s="168" t="s">
        <v>592</v>
      </c>
    </row>
    <row r="211" spans="2:2" ht="12.75" customHeight="1" x14ac:dyDescent="0.25">
      <c r="B211" s="168" t="s">
        <v>593</v>
      </c>
    </row>
    <row r="212" spans="2:2" ht="12.75" customHeight="1" x14ac:dyDescent="0.25">
      <c r="B212" s="168" t="s">
        <v>922</v>
      </c>
    </row>
    <row r="213" spans="2:2" ht="12.75" customHeight="1" x14ac:dyDescent="0.25">
      <c r="B213" s="168" t="s">
        <v>594</v>
      </c>
    </row>
    <row r="214" spans="2:2" ht="12.75" customHeight="1" x14ac:dyDescent="0.25">
      <c r="B214" s="168" t="s">
        <v>595</v>
      </c>
    </row>
    <row r="215" spans="2:2" ht="12.75" customHeight="1" x14ac:dyDescent="0.25">
      <c r="B215" s="168" t="s">
        <v>596</v>
      </c>
    </row>
    <row r="216" spans="2:2" ht="12.75" customHeight="1" x14ac:dyDescent="0.25">
      <c r="B216" s="168" t="s">
        <v>597</v>
      </c>
    </row>
    <row r="217" spans="2:2" ht="12.75" customHeight="1" x14ac:dyDescent="0.25">
      <c r="B217" s="168" t="s">
        <v>598</v>
      </c>
    </row>
    <row r="218" spans="2:2" ht="12.75" customHeight="1" x14ac:dyDescent="0.25">
      <c r="B218" s="168" t="s">
        <v>599</v>
      </c>
    </row>
    <row r="219" spans="2:2" ht="12.75" customHeight="1" x14ac:dyDescent="0.25">
      <c r="B219" s="168" t="s">
        <v>600</v>
      </c>
    </row>
    <row r="220" spans="2:2" ht="12.75" customHeight="1" x14ac:dyDescent="0.25">
      <c r="B220" s="168" t="s">
        <v>601</v>
      </c>
    </row>
    <row r="221" spans="2:2" ht="12.75" customHeight="1" x14ac:dyDescent="0.25">
      <c r="B221" s="168" t="s">
        <v>923</v>
      </c>
    </row>
    <row r="222" spans="2:2" ht="12.75" customHeight="1" x14ac:dyDescent="0.25">
      <c r="B222" s="168" t="s">
        <v>602</v>
      </c>
    </row>
    <row r="223" spans="2:2" ht="12.75" customHeight="1" x14ac:dyDescent="0.25">
      <c r="B223" s="168" t="s">
        <v>603</v>
      </c>
    </row>
    <row r="224" spans="2:2" ht="12.75" customHeight="1" x14ac:dyDescent="0.25">
      <c r="B224" s="168" t="s">
        <v>604</v>
      </c>
    </row>
    <row r="225" spans="2:2" ht="12.75" customHeight="1" x14ac:dyDescent="0.25">
      <c r="B225" s="168" t="s">
        <v>605</v>
      </c>
    </row>
    <row r="226" spans="2:2" ht="12.75" customHeight="1" x14ac:dyDescent="0.25">
      <c r="B226" s="168" t="s">
        <v>606</v>
      </c>
    </row>
    <row r="227" spans="2:2" ht="12.75" customHeight="1" x14ac:dyDescent="0.25">
      <c r="B227" s="168" t="s">
        <v>607</v>
      </c>
    </row>
    <row r="228" spans="2:2" ht="12.75" customHeight="1" x14ac:dyDescent="0.25">
      <c r="B228" s="168" t="s">
        <v>924</v>
      </c>
    </row>
    <row r="229" spans="2:2" ht="12.75" customHeight="1" x14ac:dyDescent="0.25">
      <c r="B229" s="168" t="s">
        <v>608</v>
      </c>
    </row>
    <row r="230" spans="2:2" ht="12.75" customHeight="1" x14ac:dyDescent="0.25">
      <c r="B230" s="168" t="s">
        <v>609</v>
      </c>
    </row>
    <row r="231" spans="2:2" ht="12.75" customHeight="1" x14ac:dyDescent="0.25">
      <c r="B231" s="168" t="s">
        <v>610</v>
      </c>
    </row>
    <row r="232" spans="2:2" ht="12.75" customHeight="1" x14ac:dyDescent="0.25">
      <c r="B232" s="168" t="s">
        <v>611</v>
      </c>
    </row>
    <row r="233" spans="2:2" ht="12.75" customHeight="1" x14ac:dyDescent="0.25">
      <c r="B233" s="168" t="s">
        <v>612</v>
      </c>
    </row>
    <row r="234" spans="2:2" ht="12.75" customHeight="1" x14ac:dyDescent="0.25">
      <c r="B234" s="168" t="s">
        <v>613</v>
      </c>
    </row>
    <row r="235" spans="2:2" ht="12.75" customHeight="1" x14ac:dyDescent="0.25">
      <c r="B235" s="168" t="s">
        <v>614</v>
      </c>
    </row>
    <row r="236" spans="2:2" ht="12.75" customHeight="1" x14ac:dyDescent="0.25">
      <c r="B236" s="168" t="s">
        <v>615</v>
      </c>
    </row>
    <row r="237" spans="2:2" ht="12.75" customHeight="1" x14ac:dyDescent="0.25">
      <c r="B237" s="168" t="s">
        <v>616</v>
      </c>
    </row>
    <row r="238" spans="2:2" ht="12.75" customHeight="1" x14ac:dyDescent="0.25">
      <c r="B238" s="168" t="s">
        <v>617</v>
      </c>
    </row>
    <row r="239" spans="2:2" ht="12.75" customHeight="1" x14ac:dyDescent="0.25">
      <c r="B239" s="168" t="s">
        <v>618</v>
      </c>
    </row>
    <row r="240" spans="2:2" ht="12.75" customHeight="1" x14ac:dyDescent="0.25">
      <c r="B240" s="168" t="s">
        <v>619</v>
      </c>
    </row>
    <row r="241" spans="2:2" ht="12.75" customHeight="1" x14ac:dyDescent="0.25">
      <c r="B241" s="168" t="s">
        <v>620</v>
      </c>
    </row>
    <row r="242" spans="2:2" ht="12.75" customHeight="1" x14ac:dyDescent="0.25">
      <c r="B242" s="168" t="s">
        <v>621</v>
      </c>
    </row>
    <row r="243" spans="2:2" ht="12.75" customHeight="1" x14ac:dyDescent="0.25">
      <c r="B243" s="168" t="s">
        <v>622</v>
      </c>
    </row>
    <row r="244" spans="2:2" ht="12.75" customHeight="1" x14ac:dyDescent="0.25">
      <c r="B244" s="168" t="s">
        <v>623</v>
      </c>
    </row>
    <row r="245" spans="2:2" ht="12.75" customHeight="1" x14ac:dyDescent="0.25">
      <c r="B245" s="168" t="s">
        <v>624</v>
      </c>
    </row>
    <row r="246" spans="2:2" ht="12.75" customHeight="1" x14ac:dyDescent="0.25">
      <c r="B246" s="168" t="s">
        <v>625</v>
      </c>
    </row>
    <row r="247" spans="2:2" ht="12.75" customHeight="1" x14ac:dyDescent="0.25">
      <c r="B247" s="168" t="s">
        <v>626</v>
      </c>
    </row>
    <row r="248" spans="2:2" ht="12.75" customHeight="1" x14ac:dyDescent="0.25">
      <c r="B248" s="168" t="s">
        <v>627</v>
      </c>
    </row>
    <row r="249" spans="2:2" ht="12.75" customHeight="1" x14ac:dyDescent="0.25">
      <c r="B249" s="168" t="s">
        <v>628</v>
      </c>
    </row>
    <row r="250" spans="2:2" ht="12.75" customHeight="1" x14ac:dyDescent="0.25">
      <c r="B250" s="168" t="s">
        <v>629</v>
      </c>
    </row>
    <row r="251" spans="2:2" ht="12.75" customHeight="1" x14ac:dyDescent="0.25">
      <c r="B251" s="168" t="s">
        <v>630</v>
      </c>
    </row>
    <row r="252" spans="2:2" ht="12.75" customHeight="1" x14ac:dyDescent="0.25">
      <c r="B252" s="168" t="s">
        <v>631</v>
      </c>
    </row>
    <row r="253" spans="2:2" ht="12.75" customHeight="1" x14ac:dyDescent="0.25">
      <c r="B253" s="168" t="s">
        <v>632</v>
      </c>
    </row>
    <row r="254" spans="2:2" ht="12.75" customHeight="1" x14ac:dyDescent="0.25">
      <c r="B254" s="168" t="s">
        <v>633</v>
      </c>
    </row>
    <row r="255" spans="2:2" ht="12.75" customHeight="1" x14ac:dyDescent="0.25">
      <c r="B255" s="168" t="s">
        <v>634</v>
      </c>
    </row>
    <row r="256" spans="2:2" ht="12.75" customHeight="1" x14ac:dyDescent="0.25">
      <c r="B256" s="168" t="s">
        <v>635</v>
      </c>
    </row>
    <row r="257" spans="2:2" ht="12.75" customHeight="1" x14ac:dyDescent="0.25">
      <c r="B257" s="168" t="s">
        <v>636</v>
      </c>
    </row>
    <row r="258" spans="2:2" ht="12.75" customHeight="1" x14ac:dyDescent="0.25">
      <c r="B258" s="168" t="s">
        <v>637</v>
      </c>
    </row>
    <row r="259" spans="2:2" ht="12.75" customHeight="1" x14ac:dyDescent="0.25">
      <c r="B259" s="168" t="s">
        <v>638</v>
      </c>
    </row>
    <row r="260" spans="2:2" ht="12.75" customHeight="1" x14ac:dyDescent="0.25">
      <c r="B260" s="168" t="s">
        <v>639</v>
      </c>
    </row>
    <row r="261" spans="2:2" ht="12.75" customHeight="1" x14ac:dyDescent="0.25">
      <c r="B261" s="168" t="s">
        <v>640</v>
      </c>
    </row>
    <row r="262" spans="2:2" ht="12.75" customHeight="1" x14ac:dyDescent="0.25">
      <c r="B262" s="168" t="s">
        <v>641</v>
      </c>
    </row>
    <row r="263" spans="2:2" ht="12.75" customHeight="1" x14ac:dyDescent="0.25">
      <c r="B263" s="168" t="s">
        <v>642</v>
      </c>
    </row>
    <row r="264" spans="2:2" ht="12.75" customHeight="1" x14ac:dyDescent="0.25">
      <c r="B264" s="168" t="s">
        <v>643</v>
      </c>
    </row>
    <row r="265" spans="2:2" ht="12.75" customHeight="1" x14ac:dyDescent="0.25">
      <c r="B265" s="168" t="s">
        <v>644</v>
      </c>
    </row>
    <row r="266" spans="2:2" ht="12.75" customHeight="1" x14ac:dyDescent="0.25">
      <c r="B266" s="168" t="s">
        <v>645</v>
      </c>
    </row>
    <row r="267" spans="2:2" ht="12.75" customHeight="1" x14ac:dyDescent="0.25">
      <c r="B267" s="168" t="s">
        <v>646</v>
      </c>
    </row>
    <row r="268" spans="2:2" ht="12.75" customHeight="1" x14ac:dyDescent="0.25">
      <c r="B268" s="168" t="s">
        <v>647</v>
      </c>
    </row>
    <row r="269" spans="2:2" ht="12.75" customHeight="1" x14ac:dyDescent="0.25">
      <c r="B269" s="168" t="s">
        <v>648</v>
      </c>
    </row>
    <row r="270" spans="2:2" ht="12.75" customHeight="1" x14ac:dyDescent="0.25">
      <c r="B270" s="168" t="s">
        <v>649</v>
      </c>
    </row>
    <row r="271" spans="2:2" ht="12.75" customHeight="1" x14ac:dyDescent="0.25">
      <c r="B271" s="168" t="s">
        <v>650</v>
      </c>
    </row>
    <row r="272" spans="2:2" ht="12.75" customHeight="1" x14ac:dyDescent="0.25">
      <c r="B272" s="168" t="s">
        <v>651</v>
      </c>
    </row>
    <row r="273" spans="2:2" ht="12.75" customHeight="1" x14ac:dyDescent="0.25">
      <c r="B273" s="168" t="s">
        <v>652</v>
      </c>
    </row>
    <row r="274" spans="2:2" ht="12.75" customHeight="1" x14ac:dyDescent="0.25">
      <c r="B274" s="168" t="s">
        <v>653</v>
      </c>
    </row>
    <row r="275" spans="2:2" ht="12.75" customHeight="1" x14ac:dyDescent="0.25">
      <c r="B275" s="168" t="s">
        <v>654</v>
      </c>
    </row>
    <row r="276" spans="2:2" ht="12.75" customHeight="1" x14ac:dyDescent="0.25">
      <c r="B276" s="168" t="s">
        <v>655</v>
      </c>
    </row>
    <row r="277" spans="2:2" ht="12.75" customHeight="1" x14ac:dyDescent="0.25">
      <c r="B277" s="168" t="s">
        <v>925</v>
      </c>
    </row>
    <row r="278" spans="2:2" ht="12.75" customHeight="1" x14ac:dyDescent="0.25">
      <c r="B278" s="168" t="s">
        <v>656</v>
      </c>
    </row>
    <row r="279" spans="2:2" ht="12.75" customHeight="1" x14ac:dyDescent="0.25">
      <c r="B279" s="168" t="s">
        <v>657</v>
      </c>
    </row>
    <row r="280" spans="2:2" ht="12.75" customHeight="1" x14ac:dyDescent="0.25">
      <c r="B280" s="168" t="s">
        <v>926</v>
      </c>
    </row>
    <row r="281" spans="2:2" ht="12.75" customHeight="1" x14ac:dyDescent="0.25">
      <c r="B281" s="168" t="s">
        <v>658</v>
      </c>
    </row>
    <row r="282" spans="2:2" ht="12.75" customHeight="1" x14ac:dyDescent="0.25">
      <c r="B282" s="168" t="s">
        <v>659</v>
      </c>
    </row>
    <row r="283" spans="2:2" ht="12.75" customHeight="1" x14ac:dyDescent="0.25">
      <c r="B283" s="168" t="s">
        <v>660</v>
      </c>
    </row>
    <row r="284" spans="2:2" ht="12.75" customHeight="1" x14ac:dyDescent="0.25">
      <c r="B284" s="168" t="s">
        <v>661</v>
      </c>
    </row>
    <row r="285" spans="2:2" ht="12.75" customHeight="1" x14ac:dyDescent="0.25">
      <c r="B285" s="168" t="s">
        <v>662</v>
      </c>
    </row>
    <row r="286" spans="2:2" ht="12.75" customHeight="1" x14ac:dyDescent="0.25">
      <c r="B286" s="168" t="s">
        <v>663</v>
      </c>
    </row>
    <row r="287" spans="2:2" ht="12.75" customHeight="1" x14ac:dyDescent="0.25">
      <c r="B287" s="168" t="s">
        <v>664</v>
      </c>
    </row>
    <row r="288" spans="2:2" ht="12.75" customHeight="1" x14ac:dyDescent="0.25">
      <c r="B288" s="168" t="s">
        <v>665</v>
      </c>
    </row>
    <row r="289" spans="2:2" ht="12.75" customHeight="1" x14ac:dyDescent="0.25">
      <c r="B289" s="168" t="s">
        <v>666</v>
      </c>
    </row>
    <row r="290" spans="2:2" ht="12.75" customHeight="1" x14ac:dyDescent="0.25">
      <c r="B290" s="168" t="s">
        <v>667</v>
      </c>
    </row>
    <row r="291" spans="2:2" ht="12.75" customHeight="1" x14ac:dyDescent="0.25">
      <c r="B291" s="168" t="s">
        <v>668</v>
      </c>
    </row>
    <row r="292" spans="2:2" ht="12.75" customHeight="1" x14ac:dyDescent="0.25">
      <c r="B292" s="168" t="s">
        <v>669</v>
      </c>
    </row>
    <row r="293" spans="2:2" ht="12.75" customHeight="1" x14ac:dyDescent="0.25">
      <c r="B293" s="168" t="s">
        <v>670</v>
      </c>
    </row>
    <row r="294" spans="2:2" ht="12.75" customHeight="1" x14ac:dyDescent="0.25">
      <c r="B294" s="168" t="s">
        <v>671</v>
      </c>
    </row>
    <row r="295" spans="2:2" ht="12.75" customHeight="1" x14ac:dyDescent="0.25">
      <c r="B295" s="168" t="s">
        <v>672</v>
      </c>
    </row>
    <row r="296" spans="2:2" ht="12.75" customHeight="1" x14ac:dyDescent="0.25">
      <c r="B296" s="168" t="s">
        <v>673</v>
      </c>
    </row>
    <row r="297" spans="2:2" ht="12.75" customHeight="1" x14ac:dyDescent="0.25">
      <c r="B297" s="168" t="s">
        <v>674</v>
      </c>
    </row>
    <row r="298" spans="2:2" ht="12.75" customHeight="1" x14ac:dyDescent="0.25">
      <c r="B298" s="168" t="s">
        <v>675</v>
      </c>
    </row>
    <row r="299" spans="2:2" ht="12.75" customHeight="1" x14ac:dyDescent="0.25">
      <c r="B299" s="168" t="s">
        <v>676</v>
      </c>
    </row>
    <row r="300" spans="2:2" ht="12.75" customHeight="1" x14ac:dyDescent="0.25">
      <c r="B300" s="168" t="s">
        <v>677</v>
      </c>
    </row>
    <row r="301" spans="2:2" ht="12.75" customHeight="1" x14ac:dyDescent="0.25">
      <c r="B301" s="168" t="s">
        <v>678</v>
      </c>
    </row>
    <row r="302" spans="2:2" ht="12.75" customHeight="1" x14ac:dyDescent="0.25">
      <c r="B302" s="168" t="s">
        <v>679</v>
      </c>
    </row>
    <row r="303" spans="2:2" ht="12.75" customHeight="1" x14ac:dyDescent="0.25">
      <c r="B303" s="168" t="s">
        <v>680</v>
      </c>
    </row>
    <row r="304" spans="2:2" ht="12.75" customHeight="1" x14ac:dyDescent="0.25">
      <c r="B304" s="168" t="s">
        <v>681</v>
      </c>
    </row>
    <row r="305" spans="2:2" ht="12.75" customHeight="1" x14ac:dyDescent="0.25">
      <c r="B305" s="168" t="s">
        <v>682</v>
      </c>
    </row>
    <row r="306" spans="2:2" ht="12.75" customHeight="1" x14ac:dyDescent="0.25">
      <c r="B306" s="168" t="s">
        <v>683</v>
      </c>
    </row>
    <row r="307" spans="2:2" ht="12.75" customHeight="1" x14ac:dyDescent="0.25">
      <c r="B307" s="168" t="s">
        <v>684</v>
      </c>
    </row>
    <row r="308" spans="2:2" ht="12.75" customHeight="1" x14ac:dyDescent="0.25">
      <c r="B308" s="168" t="s">
        <v>685</v>
      </c>
    </row>
    <row r="309" spans="2:2" ht="12.75" customHeight="1" x14ac:dyDescent="0.25">
      <c r="B309" s="168" t="s">
        <v>686</v>
      </c>
    </row>
    <row r="310" spans="2:2" ht="12.75" customHeight="1" x14ac:dyDescent="0.25">
      <c r="B310" s="168" t="s">
        <v>687</v>
      </c>
    </row>
    <row r="311" spans="2:2" ht="12.75" customHeight="1" x14ac:dyDescent="0.25">
      <c r="B311" s="168" t="s">
        <v>867</v>
      </c>
    </row>
    <row r="312" spans="2:2" ht="12.75" customHeight="1" x14ac:dyDescent="0.25">
      <c r="B312" s="168" t="s">
        <v>688</v>
      </c>
    </row>
    <row r="313" spans="2:2" ht="12.75" customHeight="1" x14ac:dyDescent="0.25">
      <c r="B313" s="168" t="s">
        <v>689</v>
      </c>
    </row>
    <row r="314" spans="2:2" ht="12.75" customHeight="1" x14ac:dyDescent="0.25">
      <c r="B314" s="168" t="s">
        <v>690</v>
      </c>
    </row>
    <row r="315" spans="2:2" ht="12.75" customHeight="1" x14ac:dyDescent="0.25">
      <c r="B315" s="168" t="s">
        <v>691</v>
      </c>
    </row>
    <row r="316" spans="2:2" ht="12.75" customHeight="1" x14ac:dyDescent="0.25">
      <c r="B316" s="168" t="s">
        <v>692</v>
      </c>
    </row>
    <row r="317" spans="2:2" ht="12.75" customHeight="1" x14ac:dyDescent="0.25">
      <c r="B317" s="168" t="s">
        <v>693</v>
      </c>
    </row>
    <row r="318" spans="2:2" ht="12.75" customHeight="1" x14ac:dyDescent="0.25">
      <c r="B318" s="168" t="s">
        <v>694</v>
      </c>
    </row>
    <row r="319" spans="2:2" ht="12.75" customHeight="1" x14ac:dyDescent="0.25">
      <c r="B319" s="168" t="s">
        <v>695</v>
      </c>
    </row>
    <row r="320" spans="2:2" ht="12.75" customHeight="1" x14ac:dyDescent="0.25">
      <c r="B320" s="168" t="s">
        <v>696</v>
      </c>
    </row>
    <row r="321" spans="2:2" ht="12.75" customHeight="1" x14ac:dyDescent="0.25">
      <c r="B321" s="168" t="s">
        <v>697</v>
      </c>
    </row>
    <row r="322" spans="2:2" ht="12.75" customHeight="1" x14ac:dyDescent="0.25">
      <c r="B322" s="168" t="s">
        <v>698</v>
      </c>
    </row>
    <row r="323" spans="2:2" ht="12.75" customHeight="1" x14ac:dyDescent="0.25">
      <c r="B323" s="168" t="s">
        <v>699</v>
      </c>
    </row>
    <row r="324" spans="2:2" ht="12.75" customHeight="1" x14ac:dyDescent="0.25">
      <c r="B324" s="168" t="s">
        <v>700</v>
      </c>
    </row>
    <row r="325" spans="2:2" ht="12.75" customHeight="1" x14ac:dyDescent="0.25">
      <c r="B325" s="168" t="s">
        <v>701</v>
      </c>
    </row>
    <row r="326" spans="2:2" ht="12.75" customHeight="1" x14ac:dyDescent="0.25">
      <c r="B326" s="168" t="s">
        <v>702</v>
      </c>
    </row>
    <row r="327" spans="2:2" ht="12.75" customHeight="1" x14ac:dyDescent="0.25">
      <c r="B327" s="168" t="s">
        <v>703</v>
      </c>
    </row>
    <row r="328" spans="2:2" ht="12.75" customHeight="1" x14ac:dyDescent="0.25">
      <c r="B328" s="168" t="s">
        <v>704</v>
      </c>
    </row>
    <row r="329" spans="2:2" ht="12.75" customHeight="1" x14ac:dyDescent="0.25">
      <c r="B329" s="168" t="s">
        <v>705</v>
      </c>
    </row>
    <row r="330" spans="2:2" ht="12.75" customHeight="1" x14ac:dyDescent="0.25">
      <c r="B330" s="168" t="s">
        <v>706</v>
      </c>
    </row>
    <row r="331" spans="2:2" ht="12.75" customHeight="1" x14ac:dyDescent="0.25">
      <c r="B331" s="168" t="s">
        <v>707</v>
      </c>
    </row>
    <row r="332" spans="2:2" ht="12.75" customHeight="1" x14ac:dyDescent="0.25">
      <c r="B332" s="168" t="s">
        <v>708</v>
      </c>
    </row>
    <row r="333" spans="2:2" x14ac:dyDescent="0.25">
      <c r="B333" s="167" t="s">
        <v>871</v>
      </c>
    </row>
    <row r="334" spans="2:2" x14ac:dyDescent="0.25">
      <c r="B334" s="167" t="s">
        <v>34</v>
      </c>
    </row>
    <row r="335" spans="2:2" x14ac:dyDescent="0.25">
      <c r="B335" s="167" t="s">
        <v>35</v>
      </c>
    </row>
    <row r="336" spans="2:2" x14ac:dyDescent="0.25">
      <c r="B336" s="167" t="s">
        <v>36</v>
      </c>
    </row>
    <row r="337" spans="2:2" x14ac:dyDescent="0.25">
      <c r="B337" s="167" t="s">
        <v>760</v>
      </c>
    </row>
    <row r="338" spans="2:2" x14ac:dyDescent="0.25">
      <c r="B338" s="167" t="s">
        <v>709</v>
      </c>
    </row>
    <row r="339" spans="2:2" x14ac:dyDescent="0.25">
      <c r="B339" s="167" t="s">
        <v>37</v>
      </c>
    </row>
    <row r="340" spans="2:2" x14ac:dyDescent="0.25">
      <c r="B340" s="167" t="s">
        <v>38</v>
      </c>
    </row>
    <row r="341" spans="2:2" x14ac:dyDescent="0.25">
      <c r="B341" s="167" t="s">
        <v>868</v>
      </c>
    </row>
    <row r="342" spans="2:2" x14ac:dyDescent="0.25">
      <c r="B342" s="167" t="s">
        <v>39</v>
      </c>
    </row>
    <row r="343" spans="2:2" x14ac:dyDescent="0.25">
      <c r="B343" s="167" t="s">
        <v>869</v>
      </c>
    </row>
    <row r="344" spans="2:2" x14ac:dyDescent="0.25">
      <c r="B344" s="167" t="s">
        <v>40</v>
      </c>
    </row>
    <row r="345" spans="2:2" x14ac:dyDescent="0.25">
      <c r="B345" s="167" t="s">
        <v>41</v>
      </c>
    </row>
    <row r="346" spans="2:2" x14ac:dyDescent="0.25">
      <c r="B346" s="167" t="s">
        <v>42</v>
      </c>
    </row>
    <row r="347" spans="2:2" x14ac:dyDescent="0.25">
      <c r="B347" s="167" t="s">
        <v>870</v>
      </c>
    </row>
    <row r="348" spans="2:2" x14ac:dyDescent="0.25">
      <c r="B348" s="167" t="s">
        <v>969</v>
      </c>
    </row>
    <row r="349" spans="2:2" x14ac:dyDescent="0.25">
      <c r="B349" s="167" t="s">
        <v>719</v>
      </c>
    </row>
    <row r="350" spans="2:2" x14ac:dyDescent="0.25">
      <c r="B350" s="167" t="s">
        <v>43</v>
      </c>
    </row>
    <row r="351" spans="2:2" x14ac:dyDescent="0.25">
      <c r="B351" s="167" t="s">
        <v>44</v>
      </c>
    </row>
    <row r="352" spans="2:2" x14ac:dyDescent="0.25">
      <c r="B352" s="167" t="s">
        <v>45</v>
      </c>
    </row>
    <row r="353" spans="2:2" x14ac:dyDescent="0.25">
      <c r="B353" s="167" t="s">
        <v>46</v>
      </c>
    </row>
    <row r="354" spans="2:2" x14ac:dyDescent="0.25">
      <c r="B354" s="167" t="s">
        <v>47</v>
      </c>
    </row>
    <row r="355" spans="2:2" x14ac:dyDescent="0.25">
      <c r="B355" s="167" t="s">
        <v>48</v>
      </c>
    </row>
    <row r="356" spans="2:2" x14ac:dyDescent="0.25">
      <c r="B356" s="167" t="s">
        <v>743</v>
      </c>
    </row>
    <row r="357" spans="2:2" x14ac:dyDescent="0.25">
      <c r="B357" s="167" t="s">
        <v>750</v>
      </c>
    </row>
    <row r="358" spans="2:2" x14ac:dyDescent="0.25">
      <c r="B358" s="167" t="s">
        <v>872</v>
      </c>
    </row>
    <row r="359" spans="2:2" x14ac:dyDescent="0.25">
      <c r="B359" s="167" t="s">
        <v>49</v>
      </c>
    </row>
    <row r="360" spans="2:2" ht="22.5" x14ac:dyDescent="0.25">
      <c r="B360" s="167" t="s">
        <v>50</v>
      </c>
    </row>
    <row r="361" spans="2:2" x14ac:dyDescent="0.25">
      <c r="B361" s="167" t="s">
        <v>51</v>
      </c>
    </row>
    <row r="362" spans="2:2" x14ac:dyDescent="0.25">
      <c r="B362" s="167" t="s">
        <v>52</v>
      </c>
    </row>
    <row r="363" spans="2:2" x14ac:dyDescent="0.25">
      <c r="B363" s="167" t="s">
        <v>53</v>
      </c>
    </row>
    <row r="364" spans="2:2" x14ac:dyDescent="0.25">
      <c r="B364" s="167" t="s">
        <v>54</v>
      </c>
    </row>
    <row r="365" spans="2:2" x14ac:dyDescent="0.25">
      <c r="B365" s="167" t="s">
        <v>55</v>
      </c>
    </row>
    <row r="366" spans="2:2" x14ac:dyDescent="0.25">
      <c r="B366" s="167" t="s">
        <v>56</v>
      </c>
    </row>
    <row r="367" spans="2:2" x14ac:dyDescent="0.25">
      <c r="B367" s="167" t="s">
        <v>57</v>
      </c>
    </row>
    <row r="368" spans="2:2" x14ac:dyDescent="0.25">
      <c r="B368" s="167" t="s">
        <v>58</v>
      </c>
    </row>
    <row r="369" spans="2:2" x14ac:dyDescent="0.25">
      <c r="B369" s="167" t="s">
        <v>59</v>
      </c>
    </row>
    <row r="370" spans="2:2" x14ac:dyDescent="0.25">
      <c r="B370" s="167" t="s">
        <v>60</v>
      </c>
    </row>
    <row r="371" spans="2:2" x14ac:dyDescent="0.25">
      <c r="B371" s="167" t="s">
        <v>61</v>
      </c>
    </row>
    <row r="372" spans="2:2" x14ac:dyDescent="0.25">
      <c r="B372" s="167" t="s">
        <v>62</v>
      </c>
    </row>
    <row r="373" spans="2:2" x14ac:dyDescent="0.25">
      <c r="B373" s="167" t="s">
        <v>63</v>
      </c>
    </row>
    <row r="374" spans="2:2" x14ac:dyDescent="0.25">
      <c r="B374" s="167" t="s">
        <v>64</v>
      </c>
    </row>
    <row r="375" spans="2:2" x14ac:dyDescent="0.25">
      <c r="B375" s="167" t="s">
        <v>746</v>
      </c>
    </row>
    <row r="376" spans="2:2" x14ac:dyDescent="0.25">
      <c r="B376" s="167" t="s">
        <v>970</v>
      </c>
    </row>
    <row r="377" spans="2:2" x14ac:dyDescent="0.25">
      <c r="B377" s="167" t="s">
        <v>748</v>
      </c>
    </row>
    <row r="378" spans="2:2" x14ac:dyDescent="0.25">
      <c r="B378" s="167" t="s">
        <v>65</v>
      </c>
    </row>
    <row r="379" spans="2:2" x14ac:dyDescent="0.25">
      <c r="B379" s="167" t="s">
        <v>66</v>
      </c>
    </row>
    <row r="380" spans="2:2" x14ac:dyDescent="0.25">
      <c r="B380" s="167" t="s">
        <v>873</v>
      </c>
    </row>
    <row r="381" spans="2:2" x14ac:dyDescent="0.25">
      <c r="B381" s="167" t="s">
        <v>761</v>
      </c>
    </row>
    <row r="382" spans="2:2" x14ac:dyDescent="0.25">
      <c r="B382" s="167" t="s">
        <v>67</v>
      </c>
    </row>
    <row r="383" spans="2:2" x14ac:dyDescent="0.25">
      <c r="B383" s="167" t="s">
        <v>68</v>
      </c>
    </row>
    <row r="384" spans="2:2" x14ac:dyDescent="0.25">
      <c r="B384" s="167" t="s">
        <v>69</v>
      </c>
    </row>
    <row r="385" spans="2:2" x14ac:dyDescent="0.25">
      <c r="B385" s="167" t="s">
        <v>70</v>
      </c>
    </row>
    <row r="386" spans="2:2" x14ac:dyDescent="0.25">
      <c r="B386" s="167" t="s">
        <v>71</v>
      </c>
    </row>
    <row r="387" spans="2:2" x14ac:dyDescent="0.25">
      <c r="B387" s="167" t="s">
        <v>72</v>
      </c>
    </row>
    <row r="388" spans="2:2" x14ac:dyDescent="0.25">
      <c r="B388" s="167" t="s">
        <v>971</v>
      </c>
    </row>
    <row r="389" spans="2:2" x14ac:dyDescent="0.25">
      <c r="B389" s="167" t="s">
        <v>73</v>
      </c>
    </row>
    <row r="390" spans="2:2" x14ac:dyDescent="0.25">
      <c r="B390" s="167" t="s">
        <v>972</v>
      </c>
    </row>
    <row r="391" spans="2:2" x14ac:dyDescent="0.25">
      <c r="B391" s="167" t="s">
        <v>74</v>
      </c>
    </row>
    <row r="392" spans="2:2" x14ac:dyDescent="0.25">
      <c r="B392" s="167" t="s">
        <v>75</v>
      </c>
    </row>
    <row r="393" spans="2:2" x14ac:dyDescent="0.25">
      <c r="B393" s="167" t="s">
        <v>874</v>
      </c>
    </row>
    <row r="394" spans="2:2" x14ac:dyDescent="0.25">
      <c r="B394" s="167" t="s">
        <v>875</v>
      </c>
    </row>
    <row r="395" spans="2:2" x14ac:dyDescent="0.25">
      <c r="B395" s="167" t="s">
        <v>76</v>
      </c>
    </row>
    <row r="396" spans="2:2" x14ac:dyDescent="0.25">
      <c r="B396" s="167" t="s">
        <v>77</v>
      </c>
    </row>
    <row r="397" spans="2:2" x14ac:dyDescent="0.25">
      <c r="B397" s="167" t="s">
        <v>710</v>
      </c>
    </row>
    <row r="398" spans="2:2" x14ac:dyDescent="0.25">
      <c r="B398" s="167" t="s">
        <v>78</v>
      </c>
    </row>
    <row r="399" spans="2:2" x14ac:dyDescent="0.25">
      <c r="B399" s="167" t="s">
        <v>79</v>
      </c>
    </row>
    <row r="400" spans="2:2" x14ac:dyDescent="0.25">
      <c r="B400" s="167" t="s">
        <v>80</v>
      </c>
    </row>
    <row r="401" spans="2:2" x14ac:dyDescent="0.25">
      <c r="B401" s="167" t="s">
        <v>876</v>
      </c>
    </row>
    <row r="402" spans="2:2" x14ac:dyDescent="0.25">
      <c r="B402" s="167" t="s">
        <v>81</v>
      </c>
    </row>
    <row r="403" spans="2:2" x14ac:dyDescent="0.25">
      <c r="B403" s="167" t="s">
        <v>82</v>
      </c>
    </row>
    <row r="404" spans="2:2" x14ac:dyDescent="0.25">
      <c r="B404" s="167" t="s">
        <v>83</v>
      </c>
    </row>
    <row r="405" spans="2:2" x14ac:dyDescent="0.25">
      <c r="B405" s="167" t="s">
        <v>84</v>
      </c>
    </row>
    <row r="406" spans="2:2" x14ac:dyDescent="0.25">
      <c r="B406" s="167" t="s">
        <v>877</v>
      </c>
    </row>
    <row r="407" spans="2:2" x14ac:dyDescent="0.25">
      <c r="B407" s="167" t="s">
        <v>85</v>
      </c>
    </row>
    <row r="408" spans="2:2" x14ac:dyDescent="0.25">
      <c r="B408" s="167" t="s">
        <v>86</v>
      </c>
    </row>
    <row r="409" spans="2:2" x14ac:dyDescent="0.25">
      <c r="B409" s="167" t="s">
        <v>87</v>
      </c>
    </row>
    <row r="410" spans="2:2" x14ac:dyDescent="0.25">
      <c r="B410" s="167" t="s">
        <v>973</v>
      </c>
    </row>
    <row r="411" spans="2:2" x14ac:dyDescent="0.25">
      <c r="B411" s="167" t="s">
        <v>88</v>
      </c>
    </row>
    <row r="412" spans="2:2" x14ac:dyDescent="0.25">
      <c r="B412" s="167" t="s">
        <v>89</v>
      </c>
    </row>
    <row r="413" spans="2:2" x14ac:dyDescent="0.25">
      <c r="B413" s="167" t="s">
        <v>90</v>
      </c>
    </row>
    <row r="414" spans="2:2" x14ac:dyDescent="0.25">
      <c r="B414" s="167" t="s">
        <v>91</v>
      </c>
    </row>
    <row r="415" spans="2:2" x14ac:dyDescent="0.25">
      <c r="B415" s="167" t="s">
        <v>92</v>
      </c>
    </row>
    <row r="416" spans="2:2" x14ac:dyDescent="0.25">
      <c r="B416" s="167" t="s">
        <v>974</v>
      </c>
    </row>
    <row r="417" spans="2:2" x14ac:dyDescent="0.25">
      <c r="B417" s="167" t="s">
        <v>93</v>
      </c>
    </row>
    <row r="418" spans="2:2" x14ac:dyDescent="0.25">
      <c r="B418" s="167" t="s">
        <v>94</v>
      </c>
    </row>
    <row r="419" spans="2:2" x14ac:dyDescent="0.25">
      <c r="B419" s="167" t="s">
        <v>95</v>
      </c>
    </row>
    <row r="420" spans="2:2" x14ac:dyDescent="0.25">
      <c r="B420" s="167" t="s">
        <v>96</v>
      </c>
    </row>
    <row r="421" spans="2:2" x14ac:dyDescent="0.25">
      <c r="B421" s="167" t="s">
        <v>97</v>
      </c>
    </row>
    <row r="422" spans="2:2" x14ac:dyDescent="0.25">
      <c r="B422" s="167" t="s">
        <v>98</v>
      </c>
    </row>
    <row r="423" spans="2:2" x14ac:dyDescent="0.25">
      <c r="B423" s="167" t="s">
        <v>99</v>
      </c>
    </row>
    <row r="424" spans="2:2" x14ac:dyDescent="0.25">
      <c r="B424" s="167" t="s">
        <v>100</v>
      </c>
    </row>
    <row r="425" spans="2:2" x14ac:dyDescent="0.25">
      <c r="B425" s="167" t="s">
        <v>101</v>
      </c>
    </row>
    <row r="426" spans="2:2" x14ac:dyDescent="0.25">
      <c r="B426" s="167" t="s">
        <v>102</v>
      </c>
    </row>
    <row r="427" spans="2:2" x14ac:dyDescent="0.25">
      <c r="B427" s="167" t="s">
        <v>751</v>
      </c>
    </row>
    <row r="428" spans="2:2" x14ac:dyDescent="0.25">
      <c r="B428" s="167" t="s">
        <v>878</v>
      </c>
    </row>
    <row r="429" spans="2:2" x14ac:dyDescent="0.25">
      <c r="B429" s="167" t="s">
        <v>103</v>
      </c>
    </row>
    <row r="430" spans="2:2" x14ac:dyDescent="0.25">
      <c r="B430" s="167" t="s">
        <v>975</v>
      </c>
    </row>
    <row r="431" spans="2:2" x14ac:dyDescent="0.25">
      <c r="B431" s="167" t="s">
        <v>879</v>
      </c>
    </row>
    <row r="432" spans="2:2" x14ac:dyDescent="0.25">
      <c r="B432" s="167" t="s">
        <v>104</v>
      </c>
    </row>
    <row r="433" spans="2:2" x14ac:dyDescent="0.25">
      <c r="B433" s="167" t="s">
        <v>105</v>
      </c>
    </row>
    <row r="434" spans="2:2" x14ac:dyDescent="0.25">
      <c r="B434" s="167" t="s">
        <v>106</v>
      </c>
    </row>
    <row r="435" spans="2:2" x14ac:dyDescent="0.25">
      <c r="B435" s="167" t="s">
        <v>976</v>
      </c>
    </row>
    <row r="436" spans="2:2" x14ac:dyDescent="0.25">
      <c r="B436" s="167" t="s">
        <v>107</v>
      </c>
    </row>
    <row r="437" spans="2:2" x14ac:dyDescent="0.25">
      <c r="B437" s="167" t="s">
        <v>711</v>
      </c>
    </row>
    <row r="438" spans="2:2" x14ac:dyDescent="0.25">
      <c r="B438" s="167" t="s">
        <v>108</v>
      </c>
    </row>
    <row r="439" spans="2:2" x14ac:dyDescent="0.25">
      <c r="B439" s="167" t="s">
        <v>109</v>
      </c>
    </row>
    <row r="440" spans="2:2" x14ac:dyDescent="0.25">
      <c r="B440" s="167" t="s">
        <v>110</v>
      </c>
    </row>
    <row r="441" spans="2:2" x14ac:dyDescent="0.25">
      <c r="B441" s="167" t="s">
        <v>111</v>
      </c>
    </row>
    <row r="442" spans="2:2" x14ac:dyDescent="0.25">
      <c r="B442" s="167" t="s">
        <v>112</v>
      </c>
    </row>
    <row r="443" spans="2:2" x14ac:dyDescent="0.25">
      <c r="B443" s="167" t="s">
        <v>113</v>
      </c>
    </row>
    <row r="444" spans="2:2" x14ac:dyDescent="0.25">
      <c r="B444" s="167" t="s">
        <v>880</v>
      </c>
    </row>
    <row r="445" spans="2:2" x14ac:dyDescent="0.25">
      <c r="B445" s="167" t="s">
        <v>114</v>
      </c>
    </row>
    <row r="446" spans="2:2" x14ac:dyDescent="0.25">
      <c r="B446" s="167" t="s">
        <v>115</v>
      </c>
    </row>
    <row r="447" spans="2:2" x14ac:dyDescent="0.25">
      <c r="B447" s="167" t="s">
        <v>116</v>
      </c>
    </row>
    <row r="448" spans="2:2" x14ac:dyDescent="0.25">
      <c r="B448" s="167" t="s">
        <v>117</v>
      </c>
    </row>
    <row r="449" spans="2:2" x14ac:dyDescent="0.25">
      <c r="B449" s="167" t="s">
        <v>118</v>
      </c>
    </row>
    <row r="450" spans="2:2" x14ac:dyDescent="0.25">
      <c r="B450" s="167" t="s">
        <v>119</v>
      </c>
    </row>
    <row r="451" spans="2:2" x14ac:dyDescent="0.25">
      <c r="B451" s="167" t="s">
        <v>120</v>
      </c>
    </row>
    <row r="452" spans="2:2" x14ac:dyDescent="0.25">
      <c r="B452" s="167" t="s">
        <v>121</v>
      </c>
    </row>
    <row r="453" spans="2:2" x14ac:dyDescent="0.25">
      <c r="B453" s="167" t="s">
        <v>122</v>
      </c>
    </row>
    <row r="454" spans="2:2" x14ac:dyDescent="0.25">
      <c r="B454" s="167" t="s">
        <v>123</v>
      </c>
    </row>
    <row r="455" spans="2:2" x14ac:dyDescent="0.25">
      <c r="B455" s="167" t="s">
        <v>124</v>
      </c>
    </row>
    <row r="456" spans="2:2" x14ac:dyDescent="0.25">
      <c r="B456" s="167" t="s">
        <v>125</v>
      </c>
    </row>
    <row r="457" spans="2:2" x14ac:dyDescent="0.25">
      <c r="B457" s="167" t="s">
        <v>126</v>
      </c>
    </row>
    <row r="458" spans="2:2" x14ac:dyDescent="0.25">
      <c r="B458" s="167" t="s">
        <v>127</v>
      </c>
    </row>
    <row r="459" spans="2:2" x14ac:dyDescent="0.25">
      <c r="B459" s="167" t="s">
        <v>128</v>
      </c>
    </row>
    <row r="460" spans="2:2" x14ac:dyDescent="0.25">
      <c r="B460" s="167" t="s">
        <v>129</v>
      </c>
    </row>
    <row r="461" spans="2:2" x14ac:dyDescent="0.25">
      <c r="B461" s="167" t="s">
        <v>881</v>
      </c>
    </row>
    <row r="462" spans="2:2" x14ac:dyDescent="0.25">
      <c r="B462" s="167" t="s">
        <v>749</v>
      </c>
    </row>
    <row r="463" spans="2:2" x14ac:dyDescent="0.25">
      <c r="B463" s="167" t="s">
        <v>130</v>
      </c>
    </row>
    <row r="464" spans="2:2" x14ac:dyDescent="0.25">
      <c r="B464" s="167" t="s">
        <v>131</v>
      </c>
    </row>
    <row r="465" spans="2:2" x14ac:dyDescent="0.25">
      <c r="B465" s="167" t="s">
        <v>132</v>
      </c>
    </row>
    <row r="466" spans="2:2" x14ac:dyDescent="0.25">
      <c r="B466" s="167" t="s">
        <v>133</v>
      </c>
    </row>
    <row r="467" spans="2:2" x14ac:dyDescent="0.25">
      <c r="B467" s="167" t="s">
        <v>134</v>
      </c>
    </row>
    <row r="468" spans="2:2" x14ac:dyDescent="0.25">
      <c r="B468" s="167" t="s">
        <v>135</v>
      </c>
    </row>
    <row r="469" spans="2:2" x14ac:dyDescent="0.25">
      <c r="B469" s="167" t="s">
        <v>136</v>
      </c>
    </row>
    <row r="470" spans="2:2" x14ac:dyDescent="0.25">
      <c r="B470" s="167" t="s">
        <v>740</v>
      </c>
    </row>
    <row r="471" spans="2:2" x14ac:dyDescent="0.25">
      <c r="B471" s="167" t="s">
        <v>137</v>
      </c>
    </row>
    <row r="472" spans="2:2" x14ac:dyDescent="0.25">
      <c r="B472" s="167" t="s">
        <v>736</v>
      </c>
    </row>
    <row r="473" spans="2:2" x14ac:dyDescent="0.25">
      <c r="B473" s="167" t="s">
        <v>138</v>
      </c>
    </row>
    <row r="474" spans="2:2" x14ac:dyDescent="0.25">
      <c r="B474" s="167" t="s">
        <v>139</v>
      </c>
    </row>
    <row r="475" spans="2:2" x14ac:dyDescent="0.25">
      <c r="B475" s="167" t="s">
        <v>882</v>
      </c>
    </row>
    <row r="476" spans="2:2" x14ac:dyDescent="0.25">
      <c r="B476" s="167" t="s">
        <v>140</v>
      </c>
    </row>
    <row r="477" spans="2:2" x14ac:dyDescent="0.25">
      <c r="B477" s="167" t="s">
        <v>977</v>
      </c>
    </row>
    <row r="478" spans="2:2" ht="22.5" x14ac:dyDescent="0.25">
      <c r="B478" s="167" t="s">
        <v>712</v>
      </c>
    </row>
    <row r="479" spans="2:2" x14ac:dyDescent="0.25">
      <c r="B479" s="167" t="s">
        <v>141</v>
      </c>
    </row>
    <row r="480" spans="2:2" ht="22.5" x14ac:dyDescent="0.25">
      <c r="B480" s="167" t="s">
        <v>142</v>
      </c>
    </row>
    <row r="481" spans="2:2" x14ac:dyDescent="0.25">
      <c r="B481" s="167" t="s">
        <v>143</v>
      </c>
    </row>
    <row r="482" spans="2:2" x14ac:dyDescent="0.25">
      <c r="B482" s="167" t="s">
        <v>144</v>
      </c>
    </row>
    <row r="483" spans="2:2" x14ac:dyDescent="0.25">
      <c r="B483" s="167" t="s">
        <v>145</v>
      </c>
    </row>
    <row r="484" spans="2:2" x14ac:dyDescent="0.25">
      <c r="B484" s="167" t="s">
        <v>146</v>
      </c>
    </row>
    <row r="485" spans="2:2" x14ac:dyDescent="0.25">
      <c r="B485" s="167" t="s">
        <v>147</v>
      </c>
    </row>
    <row r="486" spans="2:2" ht="22.5" x14ac:dyDescent="0.25">
      <c r="B486" s="167" t="s">
        <v>148</v>
      </c>
    </row>
    <row r="487" spans="2:2" x14ac:dyDescent="0.25">
      <c r="B487" s="167" t="s">
        <v>149</v>
      </c>
    </row>
    <row r="488" spans="2:2" x14ac:dyDescent="0.25">
      <c r="B488" s="167" t="s">
        <v>150</v>
      </c>
    </row>
    <row r="489" spans="2:2" x14ac:dyDescent="0.25">
      <c r="B489" s="167" t="s">
        <v>151</v>
      </c>
    </row>
    <row r="490" spans="2:2" x14ac:dyDescent="0.25">
      <c r="B490" s="167" t="s">
        <v>152</v>
      </c>
    </row>
    <row r="491" spans="2:2" ht="22.5" x14ac:dyDescent="0.25">
      <c r="B491" s="167" t="s">
        <v>153</v>
      </c>
    </row>
    <row r="492" spans="2:2" x14ac:dyDescent="0.25">
      <c r="B492" s="167" t="s">
        <v>758</v>
      </c>
    </row>
    <row r="493" spans="2:2" x14ac:dyDescent="0.25">
      <c r="B493" s="167" t="s">
        <v>154</v>
      </c>
    </row>
    <row r="494" spans="2:2" x14ac:dyDescent="0.25">
      <c r="B494" s="167" t="s">
        <v>155</v>
      </c>
    </row>
    <row r="495" spans="2:2" x14ac:dyDescent="0.25">
      <c r="B495" s="167" t="s">
        <v>978</v>
      </c>
    </row>
    <row r="496" spans="2:2" x14ac:dyDescent="0.25">
      <c r="B496" s="167" t="s">
        <v>156</v>
      </c>
    </row>
    <row r="497" spans="2:2" x14ac:dyDescent="0.25">
      <c r="B497" s="167" t="s">
        <v>157</v>
      </c>
    </row>
    <row r="498" spans="2:2" x14ac:dyDescent="0.25">
      <c r="B498" s="167" t="s">
        <v>158</v>
      </c>
    </row>
    <row r="499" spans="2:2" x14ac:dyDescent="0.25">
      <c r="B499" s="167" t="s">
        <v>159</v>
      </c>
    </row>
    <row r="500" spans="2:2" x14ac:dyDescent="0.25">
      <c r="B500" s="167" t="s">
        <v>160</v>
      </c>
    </row>
    <row r="501" spans="2:2" x14ac:dyDescent="0.25">
      <c r="B501" s="167" t="s">
        <v>756</v>
      </c>
    </row>
    <row r="502" spans="2:2" x14ac:dyDescent="0.25">
      <c r="B502" s="167" t="s">
        <v>161</v>
      </c>
    </row>
    <row r="503" spans="2:2" x14ac:dyDescent="0.25">
      <c r="B503" s="167" t="s">
        <v>162</v>
      </c>
    </row>
    <row r="504" spans="2:2" x14ac:dyDescent="0.25">
      <c r="B504" s="167" t="s">
        <v>163</v>
      </c>
    </row>
    <row r="505" spans="2:2" x14ac:dyDescent="0.25">
      <c r="B505" s="167" t="s">
        <v>164</v>
      </c>
    </row>
    <row r="506" spans="2:2" x14ac:dyDescent="0.25">
      <c r="B506" s="167" t="s">
        <v>165</v>
      </c>
    </row>
    <row r="507" spans="2:2" x14ac:dyDescent="0.25">
      <c r="B507" s="167" t="s">
        <v>166</v>
      </c>
    </row>
    <row r="508" spans="2:2" ht="22.5" x14ac:dyDescent="0.25">
      <c r="B508" s="167" t="s">
        <v>167</v>
      </c>
    </row>
    <row r="509" spans="2:2" x14ac:dyDescent="0.25">
      <c r="B509" s="167" t="s">
        <v>168</v>
      </c>
    </row>
    <row r="510" spans="2:2" x14ac:dyDescent="0.25">
      <c r="B510" s="167" t="s">
        <v>979</v>
      </c>
    </row>
    <row r="511" spans="2:2" x14ac:dyDescent="0.25">
      <c r="B511" s="167" t="s">
        <v>720</v>
      </c>
    </row>
    <row r="512" spans="2:2" x14ac:dyDescent="0.25">
      <c r="B512" s="167" t="s">
        <v>169</v>
      </c>
    </row>
    <row r="513" spans="2:2" x14ac:dyDescent="0.25">
      <c r="B513" s="167" t="s">
        <v>170</v>
      </c>
    </row>
    <row r="514" spans="2:2" x14ac:dyDescent="0.25">
      <c r="B514" s="167" t="s">
        <v>171</v>
      </c>
    </row>
    <row r="515" spans="2:2" x14ac:dyDescent="0.25">
      <c r="B515" s="167" t="s">
        <v>883</v>
      </c>
    </row>
    <row r="516" spans="2:2" x14ac:dyDescent="0.25">
      <c r="B516" s="167" t="s">
        <v>172</v>
      </c>
    </row>
    <row r="517" spans="2:2" x14ac:dyDescent="0.25">
      <c r="B517" s="167" t="s">
        <v>173</v>
      </c>
    </row>
    <row r="518" spans="2:2" x14ac:dyDescent="0.25">
      <c r="B518" s="167" t="s">
        <v>741</v>
      </c>
    </row>
    <row r="519" spans="2:2" ht="22.5" x14ac:dyDescent="0.25">
      <c r="B519" s="167" t="s">
        <v>739</v>
      </c>
    </row>
    <row r="520" spans="2:2" x14ac:dyDescent="0.25">
      <c r="B520" s="167" t="s">
        <v>980</v>
      </c>
    </row>
    <row r="521" spans="2:2" x14ac:dyDescent="0.25">
      <c r="B521" s="167" t="s">
        <v>713</v>
      </c>
    </row>
    <row r="522" spans="2:2" x14ac:dyDescent="0.25">
      <c r="B522" s="167" t="s">
        <v>174</v>
      </c>
    </row>
    <row r="523" spans="2:2" x14ac:dyDescent="0.25">
      <c r="B523" s="167" t="s">
        <v>175</v>
      </c>
    </row>
    <row r="524" spans="2:2" x14ac:dyDescent="0.25">
      <c r="B524" s="167" t="s">
        <v>176</v>
      </c>
    </row>
    <row r="525" spans="2:2" x14ac:dyDescent="0.25">
      <c r="B525" s="167" t="s">
        <v>177</v>
      </c>
    </row>
    <row r="526" spans="2:2" x14ac:dyDescent="0.25">
      <c r="B526" s="167" t="s">
        <v>178</v>
      </c>
    </row>
    <row r="527" spans="2:2" x14ac:dyDescent="0.25">
      <c r="B527" s="167" t="s">
        <v>179</v>
      </c>
    </row>
    <row r="528" spans="2:2" x14ac:dyDescent="0.25">
      <c r="B528" s="167" t="s">
        <v>180</v>
      </c>
    </row>
    <row r="529" spans="2:2" x14ac:dyDescent="0.25">
      <c r="B529" s="167" t="s">
        <v>181</v>
      </c>
    </row>
    <row r="530" spans="2:2" x14ac:dyDescent="0.25">
      <c r="B530" s="167" t="s">
        <v>744</v>
      </c>
    </row>
    <row r="531" spans="2:2" x14ac:dyDescent="0.25">
      <c r="B531" s="167" t="s">
        <v>738</v>
      </c>
    </row>
    <row r="532" spans="2:2" x14ac:dyDescent="0.25">
      <c r="B532" s="167" t="s">
        <v>182</v>
      </c>
    </row>
    <row r="533" spans="2:2" x14ac:dyDescent="0.25">
      <c r="B533" s="167" t="s">
        <v>183</v>
      </c>
    </row>
    <row r="534" spans="2:2" x14ac:dyDescent="0.25">
      <c r="B534" s="167" t="s">
        <v>184</v>
      </c>
    </row>
    <row r="535" spans="2:2" x14ac:dyDescent="0.25">
      <c r="B535" s="167" t="s">
        <v>745</v>
      </c>
    </row>
    <row r="536" spans="2:2" x14ac:dyDescent="0.25">
      <c r="B536" s="167" t="s">
        <v>185</v>
      </c>
    </row>
    <row r="537" spans="2:2" x14ac:dyDescent="0.25">
      <c r="B537" s="167" t="s">
        <v>186</v>
      </c>
    </row>
    <row r="538" spans="2:2" x14ac:dyDescent="0.25">
      <c r="B538" s="167" t="s">
        <v>187</v>
      </c>
    </row>
    <row r="539" spans="2:2" x14ac:dyDescent="0.25">
      <c r="B539" s="167" t="s">
        <v>188</v>
      </c>
    </row>
    <row r="540" spans="2:2" x14ac:dyDescent="0.25">
      <c r="B540" s="167" t="s">
        <v>189</v>
      </c>
    </row>
    <row r="541" spans="2:2" x14ac:dyDescent="0.25">
      <c r="B541" s="167" t="s">
        <v>190</v>
      </c>
    </row>
    <row r="542" spans="2:2" x14ac:dyDescent="0.25">
      <c r="B542" s="167" t="s">
        <v>191</v>
      </c>
    </row>
    <row r="543" spans="2:2" x14ac:dyDescent="0.25">
      <c r="B543" s="167" t="s">
        <v>737</v>
      </c>
    </row>
    <row r="544" spans="2:2" ht="22.5" x14ac:dyDescent="0.25">
      <c r="B544" s="167" t="s">
        <v>981</v>
      </c>
    </row>
    <row r="545" spans="2:2" ht="22.5" x14ac:dyDescent="0.25">
      <c r="B545" s="167" t="s">
        <v>192</v>
      </c>
    </row>
    <row r="546" spans="2:2" x14ac:dyDescent="0.25">
      <c r="B546" s="167" t="s">
        <v>193</v>
      </c>
    </row>
    <row r="547" spans="2:2" x14ac:dyDescent="0.25">
      <c r="B547" s="167" t="s">
        <v>194</v>
      </c>
    </row>
    <row r="548" spans="2:2" x14ac:dyDescent="0.25">
      <c r="B548" s="167" t="s">
        <v>195</v>
      </c>
    </row>
    <row r="549" spans="2:2" x14ac:dyDescent="0.25">
      <c r="B549" s="167" t="s">
        <v>196</v>
      </c>
    </row>
    <row r="550" spans="2:2" x14ac:dyDescent="0.25">
      <c r="B550" s="167" t="s">
        <v>197</v>
      </c>
    </row>
    <row r="551" spans="2:2" x14ac:dyDescent="0.25">
      <c r="B551" s="167" t="s">
        <v>198</v>
      </c>
    </row>
    <row r="552" spans="2:2" x14ac:dyDescent="0.25">
      <c r="B552" s="167" t="s">
        <v>199</v>
      </c>
    </row>
    <row r="553" spans="2:2" x14ac:dyDescent="0.25">
      <c r="B553" s="167" t="s">
        <v>200</v>
      </c>
    </row>
    <row r="554" spans="2:2" x14ac:dyDescent="0.25">
      <c r="B554" s="167" t="s">
        <v>201</v>
      </c>
    </row>
    <row r="555" spans="2:2" x14ac:dyDescent="0.25">
      <c r="B555" s="167" t="s">
        <v>202</v>
      </c>
    </row>
    <row r="556" spans="2:2" x14ac:dyDescent="0.25">
      <c r="B556" s="167" t="s">
        <v>982</v>
      </c>
    </row>
    <row r="557" spans="2:2" x14ac:dyDescent="0.25">
      <c r="B557" s="167" t="s">
        <v>203</v>
      </c>
    </row>
    <row r="558" spans="2:2" ht="22.5" x14ac:dyDescent="0.25">
      <c r="B558" s="167" t="s">
        <v>714</v>
      </c>
    </row>
    <row r="559" spans="2:2" x14ac:dyDescent="0.25">
      <c r="B559" s="167" t="s">
        <v>759</v>
      </c>
    </row>
    <row r="560" spans="2:2" x14ac:dyDescent="0.25">
      <c r="B560" s="167" t="s">
        <v>204</v>
      </c>
    </row>
    <row r="561" spans="2:2" x14ac:dyDescent="0.25">
      <c r="B561" s="167" t="s">
        <v>884</v>
      </c>
    </row>
    <row r="562" spans="2:2" x14ac:dyDescent="0.25">
      <c r="B562" s="167" t="s">
        <v>205</v>
      </c>
    </row>
    <row r="563" spans="2:2" x14ac:dyDescent="0.25">
      <c r="B563" s="167" t="s">
        <v>206</v>
      </c>
    </row>
    <row r="564" spans="2:2" x14ac:dyDescent="0.25">
      <c r="B564" s="167" t="s">
        <v>207</v>
      </c>
    </row>
    <row r="565" spans="2:2" x14ac:dyDescent="0.25">
      <c r="B565" s="167" t="s">
        <v>208</v>
      </c>
    </row>
    <row r="566" spans="2:2" x14ac:dyDescent="0.25">
      <c r="B566" s="167" t="s">
        <v>209</v>
      </c>
    </row>
    <row r="567" spans="2:2" x14ac:dyDescent="0.25">
      <c r="B567" s="167" t="s">
        <v>210</v>
      </c>
    </row>
    <row r="568" spans="2:2" x14ac:dyDescent="0.25">
      <c r="B568" s="167" t="s">
        <v>211</v>
      </c>
    </row>
    <row r="569" spans="2:2" x14ac:dyDescent="0.25">
      <c r="B569" s="167" t="s">
        <v>212</v>
      </c>
    </row>
    <row r="570" spans="2:2" x14ac:dyDescent="0.25">
      <c r="B570" s="167" t="s">
        <v>213</v>
      </c>
    </row>
    <row r="571" spans="2:2" x14ac:dyDescent="0.25">
      <c r="B571" s="167" t="s">
        <v>214</v>
      </c>
    </row>
    <row r="572" spans="2:2" x14ac:dyDescent="0.25">
      <c r="B572" s="167" t="s">
        <v>215</v>
      </c>
    </row>
    <row r="573" spans="2:2" x14ac:dyDescent="0.25">
      <c r="B573" s="167" t="s">
        <v>216</v>
      </c>
    </row>
    <row r="574" spans="2:2" x14ac:dyDescent="0.25">
      <c r="B574" s="167" t="s">
        <v>217</v>
      </c>
    </row>
    <row r="575" spans="2:2" x14ac:dyDescent="0.25">
      <c r="B575" s="167" t="s">
        <v>218</v>
      </c>
    </row>
    <row r="576" spans="2:2" x14ac:dyDescent="0.25">
      <c r="B576" s="167" t="s">
        <v>219</v>
      </c>
    </row>
    <row r="577" spans="2:2" x14ac:dyDescent="0.25">
      <c r="B577" s="167" t="s">
        <v>220</v>
      </c>
    </row>
    <row r="578" spans="2:2" x14ac:dyDescent="0.25">
      <c r="B578" s="167" t="s">
        <v>221</v>
      </c>
    </row>
    <row r="579" spans="2:2" x14ac:dyDescent="0.25">
      <c r="B579" s="167" t="s">
        <v>222</v>
      </c>
    </row>
    <row r="580" spans="2:2" x14ac:dyDescent="0.25">
      <c r="B580" s="167" t="s">
        <v>742</v>
      </c>
    </row>
    <row r="581" spans="2:2" x14ac:dyDescent="0.25">
      <c r="B581" s="167" t="s">
        <v>223</v>
      </c>
    </row>
    <row r="582" spans="2:2" x14ac:dyDescent="0.25">
      <c r="B582" s="167" t="s">
        <v>224</v>
      </c>
    </row>
    <row r="583" spans="2:2" x14ac:dyDescent="0.25">
      <c r="B583" s="167" t="s">
        <v>225</v>
      </c>
    </row>
    <row r="584" spans="2:2" x14ac:dyDescent="0.25">
      <c r="B584" s="167" t="s">
        <v>753</v>
      </c>
    </row>
    <row r="585" spans="2:2" x14ac:dyDescent="0.25">
      <c r="B585" s="167" t="s">
        <v>226</v>
      </c>
    </row>
    <row r="586" spans="2:2" x14ac:dyDescent="0.25">
      <c r="B586" s="167" t="s">
        <v>227</v>
      </c>
    </row>
    <row r="587" spans="2:2" x14ac:dyDescent="0.25">
      <c r="B587" s="167" t="s">
        <v>228</v>
      </c>
    </row>
    <row r="588" spans="2:2" x14ac:dyDescent="0.25">
      <c r="B588" s="167" t="s">
        <v>229</v>
      </c>
    </row>
    <row r="589" spans="2:2" x14ac:dyDescent="0.25">
      <c r="B589" s="167" t="s">
        <v>230</v>
      </c>
    </row>
    <row r="590" spans="2:2" x14ac:dyDescent="0.25">
      <c r="B590" s="167" t="s">
        <v>231</v>
      </c>
    </row>
    <row r="591" spans="2:2" x14ac:dyDescent="0.25">
      <c r="B591" s="167" t="s">
        <v>232</v>
      </c>
    </row>
    <row r="592" spans="2:2" x14ac:dyDescent="0.25">
      <c r="B592" s="167" t="s">
        <v>233</v>
      </c>
    </row>
    <row r="593" spans="2:2" x14ac:dyDescent="0.25">
      <c r="B593" s="167" t="s">
        <v>885</v>
      </c>
    </row>
    <row r="594" spans="2:2" x14ac:dyDescent="0.25">
      <c r="B594" s="167" t="s">
        <v>754</v>
      </c>
    </row>
    <row r="595" spans="2:2" x14ac:dyDescent="0.25">
      <c r="B595" s="167" t="s">
        <v>234</v>
      </c>
    </row>
    <row r="596" spans="2:2" x14ac:dyDescent="0.25">
      <c r="B596" s="167" t="s">
        <v>235</v>
      </c>
    </row>
    <row r="597" spans="2:2" x14ac:dyDescent="0.25">
      <c r="B597" s="167" t="s">
        <v>236</v>
      </c>
    </row>
    <row r="598" spans="2:2" x14ac:dyDescent="0.25">
      <c r="B598" s="167" t="s">
        <v>237</v>
      </c>
    </row>
    <row r="599" spans="2:2" x14ac:dyDescent="0.25">
      <c r="B599" s="167" t="s">
        <v>238</v>
      </c>
    </row>
    <row r="600" spans="2:2" ht="22.5" x14ac:dyDescent="0.25">
      <c r="B600" s="167" t="s">
        <v>239</v>
      </c>
    </row>
    <row r="601" spans="2:2" x14ac:dyDescent="0.25">
      <c r="B601" s="167" t="s">
        <v>240</v>
      </c>
    </row>
    <row r="602" spans="2:2" ht="22.5" x14ac:dyDescent="0.25">
      <c r="B602" s="167" t="s">
        <v>241</v>
      </c>
    </row>
    <row r="603" spans="2:2" x14ac:dyDescent="0.25">
      <c r="B603" s="167" t="s">
        <v>242</v>
      </c>
    </row>
    <row r="604" spans="2:2" ht="22.5" x14ac:dyDescent="0.25">
      <c r="B604" s="167" t="s">
        <v>243</v>
      </c>
    </row>
    <row r="605" spans="2:2" x14ac:dyDescent="0.25">
      <c r="B605" s="167" t="s">
        <v>244</v>
      </c>
    </row>
    <row r="606" spans="2:2" x14ac:dyDescent="0.25">
      <c r="B606" s="167" t="s">
        <v>245</v>
      </c>
    </row>
    <row r="607" spans="2:2" x14ac:dyDescent="0.25">
      <c r="B607" s="167" t="s">
        <v>246</v>
      </c>
    </row>
    <row r="608" spans="2:2" x14ac:dyDescent="0.25">
      <c r="B608" s="167" t="s">
        <v>247</v>
      </c>
    </row>
    <row r="609" spans="2:2" x14ac:dyDescent="0.25">
      <c r="B609" s="167" t="s">
        <v>248</v>
      </c>
    </row>
    <row r="610" spans="2:2" x14ac:dyDescent="0.25">
      <c r="B610" s="167" t="s">
        <v>249</v>
      </c>
    </row>
    <row r="611" spans="2:2" x14ac:dyDescent="0.25">
      <c r="B611" s="167" t="s">
        <v>747</v>
      </c>
    </row>
    <row r="612" spans="2:2" x14ac:dyDescent="0.25">
      <c r="B612" s="167" t="s">
        <v>250</v>
      </c>
    </row>
    <row r="613" spans="2:2" x14ac:dyDescent="0.25">
      <c r="B613" s="167" t="s">
        <v>251</v>
      </c>
    </row>
    <row r="614" spans="2:2" x14ac:dyDescent="0.25">
      <c r="B614" s="167" t="s">
        <v>252</v>
      </c>
    </row>
    <row r="615" spans="2:2" ht="22.5" x14ac:dyDescent="0.25">
      <c r="B615" s="167" t="s">
        <v>253</v>
      </c>
    </row>
    <row r="616" spans="2:2" ht="22.5" x14ac:dyDescent="0.25">
      <c r="B616" s="167" t="s">
        <v>254</v>
      </c>
    </row>
    <row r="617" spans="2:2" x14ac:dyDescent="0.25">
      <c r="B617" s="167" t="s">
        <v>255</v>
      </c>
    </row>
    <row r="618" spans="2:2" ht="22.5" x14ac:dyDescent="0.25">
      <c r="B618" s="167" t="s">
        <v>256</v>
      </c>
    </row>
    <row r="619" spans="2:2" x14ac:dyDescent="0.25">
      <c r="B619" s="167" t="s">
        <v>257</v>
      </c>
    </row>
    <row r="620" spans="2:2" x14ac:dyDescent="0.25">
      <c r="B620" s="167" t="s">
        <v>258</v>
      </c>
    </row>
    <row r="621" spans="2:2" ht="22.5" x14ac:dyDescent="0.25">
      <c r="B621" s="167" t="s">
        <v>259</v>
      </c>
    </row>
    <row r="622" spans="2:2" x14ac:dyDescent="0.25">
      <c r="B622" s="167" t="s">
        <v>260</v>
      </c>
    </row>
    <row r="623" spans="2:2" x14ac:dyDescent="0.25">
      <c r="B623" s="167" t="s">
        <v>261</v>
      </c>
    </row>
    <row r="624" spans="2:2" ht="22.5" x14ac:dyDescent="0.25">
      <c r="B624" s="167" t="s">
        <v>262</v>
      </c>
    </row>
    <row r="625" spans="2:2" x14ac:dyDescent="0.25">
      <c r="B625" s="167" t="s">
        <v>263</v>
      </c>
    </row>
    <row r="626" spans="2:2" x14ac:dyDescent="0.25">
      <c r="B626" s="167" t="s">
        <v>264</v>
      </c>
    </row>
    <row r="627" spans="2:2" x14ac:dyDescent="0.25">
      <c r="B627" s="167" t="s">
        <v>265</v>
      </c>
    </row>
    <row r="628" spans="2:2" x14ac:dyDescent="0.25">
      <c r="B628" s="167" t="s">
        <v>266</v>
      </c>
    </row>
    <row r="629" spans="2:2" x14ac:dyDescent="0.25">
      <c r="B629" s="167" t="s">
        <v>267</v>
      </c>
    </row>
    <row r="630" spans="2:2" x14ac:dyDescent="0.25">
      <c r="B630" s="167" t="s">
        <v>268</v>
      </c>
    </row>
    <row r="631" spans="2:2" x14ac:dyDescent="0.25">
      <c r="B631" s="167" t="s">
        <v>269</v>
      </c>
    </row>
    <row r="632" spans="2:2" x14ac:dyDescent="0.25">
      <c r="B632" s="167" t="s">
        <v>886</v>
      </c>
    </row>
    <row r="633" spans="2:2" x14ac:dyDescent="0.25">
      <c r="B633" s="167" t="s">
        <v>270</v>
      </c>
    </row>
    <row r="634" spans="2:2" x14ac:dyDescent="0.25">
      <c r="B634" s="167" t="s">
        <v>271</v>
      </c>
    </row>
    <row r="635" spans="2:2" x14ac:dyDescent="0.25">
      <c r="B635" s="167" t="s">
        <v>887</v>
      </c>
    </row>
    <row r="636" spans="2:2" x14ac:dyDescent="0.25">
      <c r="B636" s="167" t="s">
        <v>272</v>
      </c>
    </row>
    <row r="637" spans="2:2" x14ac:dyDescent="0.25">
      <c r="B637" s="167" t="s">
        <v>273</v>
      </c>
    </row>
    <row r="638" spans="2:2" x14ac:dyDescent="0.25">
      <c r="B638" s="167" t="s">
        <v>274</v>
      </c>
    </row>
    <row r="639" spans="2:2" x14ac:dyDescent="0.25">
      <c r="B639" s="167" t="s">
        <v>275</v>
      </c>
    </row>
    <row r="640" spans="2:2" x14ac:dyDescent="0.25">
      <c r="B640" s="167" t="s">
        <v>276</v>
      </c>
    </row>
    <row r="641" spans="2:2" x14ac:dyDescent="0.25">
      <c r="B641" s="167" t="s">
        <v>277</v>
      </c>
    </row>
    <row r="642" spans="2:2" x14ac:dyDescent="0.25">
      <c r="B642" s="167" t="s">
        <v>278</v>
      </c>
    </row>
    <row r="643" spans="2:2" x14ac:dyDescent="0.25">
      <c r="B643" s="167" t="s">
        <v>279</v>
      </c>
    </row>
    <row r="644" spans="2:2" x14ac:dyDescent="0.25">
      <c r="B644" s="167" t="s">
        <v>280</v>
      </c>
    </row>
    <row r="645" spans="2:2" x14ac:dyDescent="0.25">
      <c r="B645" s="167" t="s">
        <v>281</v>
      </c>
    </row>
    <row r="646" spans="2:2" x14ac:dyDescent="0.25">
      <c r="B646" s="167" t="s">
        <v>282</v>
      </c>
    </row>
    <row r="647" spans="2:2" x14ac:dyDescent="0.25">
      <c r="B647" s="167" t="s">
        <v>283</v>
      </c>
    </row>
    <row r="648" spans="2:2" x14ac:dyDescent="0.25">
      <c r="B648" s="167" t="s">
        <v>284</v>
      </c>
    </row>
    <row r="649" spans="2:2" ht="22.5" x14ac:dyDescent="0.25">
      <c r="B649" s="167" t="s">
        <v>285</v>
      </c>
    </row>
    <row r="650" spans="2:2" x14ac:dyDescent="0.25">
      <c r="B650" s="167" t="s">
        <v>286</v>
      </c>
    </row>
    <row r="651" spans="2:2" x14ac:dyDescent="0.25">
      <c r="B651" s="167" t="s">
        <v>287</v>
      </c>
    </row>
    <row r="652" spans="2:2" x14ac:dyDescent="0.25">
      <c r="B652" s="167" t="s">
        <v>288</v>
      </c>
    </row>
    <row r="653" spans="2:2" x14ac:dyDescent="0.25">
      <c r="B653" s="167" t="s">
        <v>289</v>
      </c>
    </row>
    <row r="654" spans="2:2" x14ac:dyDescent="0.25">
      <c r="B654" s="167" t="s">
        <v>983</v>
      </c>
    </row>
    <row r="655" spans="2:2" x14ac:dyDescent="0.25">
      <c r="B655" s="167" t="s">
        <v>290</v>
      </c>
    </row>
    <row r="656" spans="2:2" x14ac:dyDescent="0.25">
      <c r="B656" s="167" t="s">
        <v>291</v>
      </c>
    </row>
    <row r="657" spans="2:2" x14ac:dyDescent="0.25">
      <c r="B657" s="167" t="s">
        <v>292</v>
      </c>
    </row>
    <row r="658" spans="2:2" x14ac:dyDescent="0.25">
      <c r="B658" s="167" t="s">
        <v>293</v>
      </c>
    </row>
    <row r="659" spans="2:2" ht="22.5" x14ac:dyDescent="0.25">
      <c r="B659" s="167" t="s">
        <v>715</v>
      </c>
    </row>
    <row r="660" spans="2:2" x14ac:dyDescent="0.25">
      <c r="B660" s="167" t="s">
        <v>294</v>
      </c>
    </row>
    <row r="661" spans="2:2" x14ac:dyDescent="0.25">
      <c r="B661" s="167" t="s">
        <v>984</v>
      </c>
    </row>
    <row r="662" spans="2:2" x14ac:dyDescent="0.25">
      <c r="B662" s="167" t="s">
        <v>295</v>
      </c>
    </row>
    <row r="663" spans="2:2" x14ac:dyDescent="0.25">
      <c r="B663" s="167" t="s">
        <v>296</v>
      </c>
    </row>
    <row r="664" spans="2:2" ht="22.5" x14ac:dyDescent="0.25">
      <c r="B664" s="167" t="s">
        <v>297</v>
      </c>
    </row>
    <row r="665" spans="2:2" ht="22.5" x14ac:dyDescent="0.25">
      <c r="B665" s="167" t="s">
        <v>298</v>
      </c>
    </row>
    <row r="666" spans="2:2" ht="22.5" x14ac:dyDescent="0.25">
      <c r="B666" s="167" t="s">
        <v>299</v>
      </c>
    </row>
    <row r="667" spans="2:2" x14ac:dyDescent="0.25">
      <c r="B667" s="167" t="s">
        <v>300</v>
      </c>
    </row>
    <row r="668" spans="2:2" x14ac:dyDescent="0.25">
      <c r="B668" s="167" t="s">
        <v>301</v>
      </c>
    </row>
    <row r="669" spans="2:2" x14ac:dyDescent="0.25">
      <c r="B669" s="167" t="s">
        <v>302</v>
      </c>
    </row>
    <row r="670" spans="2:2" x14ac:dyDescent="0.25">
      <c r="B670" s="167" t="s">
        <v>303</v>
      </c>
    </row>
    <row r="671" spans="2:2" x14ac:dyDescent="0.25">
      <c r="B671" s="167" t="s">
        <v>304</v>
      </c>
    </row>
    <row r="672" spans="2:2" ht="22.5" x14ac:dyDescent="0.25">
      <c r="B672" s="167" t="s">
        <v>305</v>
      </c>
    </row>
    <row r="673" spans="2:2" x14ac:dyDescent="0.25">
      <c r="B673" s="167" t="s">
        <v>306</v>
      </c>
    </row>
    <row r="674" spans="2:2" x14ac:dyDescent="0.25">
      <c r="B674" s="167" t="s">
        <v>307</v>
      </c>
    </row>
    <row r="675" spans="2:2" x14ac:dyDescent="0.25">
      <c r="B675" s="167" t="s">
        <v>308</v>
      </c>
    </row>
    <row r="676" spans="2:2" x14ac:dyDescent="0.25">
      <c r="B676" s="167" t="s">
        <v>309</v>
      </c>
    </row>
    <row r="677" spans="2:2" ht="22.5" x14ac:dyDescent="0.25">
      <c r="B677" s="167" t="s">
        <v>888</v>
      </c>
    </row>
    <row r="678" spans="2:2" x14ac:dyDescent="0.25">
      <c r="B678" s="167" t="s">
        <v>310</v>
      </c>
    </row>
    <row r="679" spans="2:2" x14ac:dyDescent="0.25">
      <c r="B679" s="167" t="s">
        <v>311</v>
      </c>
    </row>
    <row r="680" spans="2:2" ht="22.5" x14ac:dyDescent="0.25">
      <c r="B680" s="167" t="s">
        <v>312</v>
      </c>
    </row>
    <row r="681" spans="2:2" x14ac:dyDescent="0.25">
      <c r="B681" s="167" t="s">
        <v>313</v>
      </c>
    </row>
    <row r="682" spans="2:2" x14ac:dyDescent="0.25">
      <c r="B682" s="167" t="s">
        <v>314</v>
      </c>
    </row>
    <row r="683" spans="2:2" x14ac:dyDescent="0.25">
      <c r="B683" s="167" t="s">
        <v>315</v>
      </c>
    </row>
    <row r="684" spans="2:2" x14ac:dyDescent="0.25">
      <c r="B684" s="167" t="s">
        <v>316</v>
      </c>
    </row>
    <row r="685" spans="2:2" x14ac:dyDescent="0.25">
      <c r="B685" s="167" t="s">
        <v>317</v>
      </c>
    </row>
    <row r="686" spans="2:2" x14ac:dyDescent="0.25">
      <c r="B686" s="167" t="s">
        <v>716</v>
      </c>
    </row>
    <row r="687" spans="2:2" x14ac:dyDescent="0.25">
      <c r="B687" s="167" t="s">
        <v>318</v>
      </c>
    </row>
    <row r="688" spans="2:2" ht="22.5" x14ac:dyDescent="0.25">
      <c r="B688" s="167" t="s">
        <v>319</v>
      </c>
    </row>
    <row r="689" spans="2:2" ht="22.5" x14ac:dyDescent="0.25">
      <c r="B689" s="167" t="s">
        <v>320</v>
      </c>
    </row>
    <row r="690" spans="2:2" x14ac:dyDescent="0.25">
      <c r="B690" s="167" t="s">
        <v>321</v>
      </c>
    </row>
    <row r="691" spans="2:2" x14ac:dyDescent="0.25">
      <c r="B691" s="167" t="s">
        <v>322</v>
      </c>
    </row>
    <row r="692" spans="2:2" x14ac:dyDescent="0.25">
      <c r="B692" s="167" t="s">
        <v>323</v>
      </c>
    </row>
    <row r="693" spans="2:2" x14ac:dyDescent="0.25">
      <c r="B693" s="167" t="s">
        <v>324</v>
      </c>
    </row>
    <row r="694" spans="2:2" x14ac:dyDescent="0.25">
      <c r="B694" s="167" t="s">
        <v>325</v>
      </c>
    </row>
    <row r="695" spans="2:2" x14ac:dyDescent="0.25">
      <c r="B695" s="167" t="s">
        <v>326</v>
      </c>
    </row>
    <row r="696" spans="2:2" x14ac:dyDescent="0.25">
      <c r="B696" s="167" t="s">
        <v>327</v>
      </c>
    </row>
    <row r="697" spans="2:2" x14ac:dyDescent="0.25">
      <c r="B697" s="167" t="s">
        <v>328</v>
      </c>
    </row>
    <row r="698" spans="2:2" x14ac:dyDescent="0.25">
      <c r="B698" s="167" t="s">
        <v>329</v>
      </c>
    </row>
    <row r="699" spans="2:2" x14ac:dyDescent="0.25">
      <c r="B699" s="167" t="s">
        <v>889</v>
      </c>
    </row>
    <row r="700" spans="2:2" x14ac:dyDescent="0.25">
      <c r="B700" s="167" t="s">
        <v>330</v>
      </c>
    </row>
    <row r="701" spans="2:2" x14ac:dyDescent="0.25">
      <c r="B701" s="167" t="s">
        <v>331</v>
      </c>
    </row>
    <row r="702" spans="2:2" x14ac:dyDescent="0.25">
      <c r="B702" s="167" t="s">
        <v>332</v>
      </c>
    </row>
    <row r="703" spans="2:2" x14ac:dyDescent="0.25">
      <c r="B703" s="167" t="s">
        <v>333</v>
      </c>
    </row>
    <row r="704" spans="2:2" x14ac:dyDescent="0.25">
      <c r="B704" s="167" t="s">
        <v>334</v>
      </c>
    </row>
    <row r="705" spans="2:2" x14ac:dyDescent="0.25">
      <c r="B705" s="167" t="s">
        <v>335</v>
      </c>
    </row>
    <row r="706" spans="2:2" x14ac:dyDescent="0.25">
      <c r="B706" s="167" t="s">
        <v>890</v>
      </c>
    </row>
    <row r="707" spans="2:2" ht="22.5" x14ac:dyDescent="0.25">
      <c r="B707" s="167" t="s">
        <v>717</v>
      </c>
    </row>
    <row r="708" spans="2:2" x14ac:dyDescent="0.25">
      <c r="B708" s="167" t="s">
        <v>336</v>
      </c>
    </row>
    <row r="709" spans="2:2" x14ac:dyDescent="0.25">
      <c r="B709" s="167" t="s">
        <v>985</v>
      </c>
    </row>
    <row r="710" spans="2:2" x14ac:dyDescent="0.25">
      <c r="B710" s="167" t="s">
        <v>337</v>
      </c>
    </row>
    <row r="711" spans="2:2" x14ac:dyDescent="0.25">
      <c r="B711" s="167" t="s">
        <v>338</v>
      </c>
    </row>
    <row r="712" spans="2:2" x14ac:dyDescent="0.25">
      <c r="B712" s="167" t="s">
        <v>339</v>
      </c>
    </row>
    <row r="713" spans="2:2" x14ac:dyDescent="0.25">
      <c r="B713" s="167" t="s">
        <v>340</v>
      </c>
    </row>
    <row r="714" spans="2:2" x14ac:dyDescent="0.25">
      <c r="B714" s="167" t="s">
        <v>757</v>
      </c>
    </row>
    <row r="715" spans="2:2" x14ac:dyDescent="0.25">
      <c r="B715" s="167" t="s">
        <v>341</v>
      </c>
    </row>
    <row r="716" spans="2:2" x14ac:dyDescent="0.25">
      <c r="B716" s="167" t="s">
        <v>342</v>
      </c>
    </row>
    <row r="717" spans="2:2" x14ac:dyDescent="0.25">
      <c r="B717" s="167" t="s">
        <v>343</v>
      </c>
    </row>
    <row r="718" spans="2:2" x14ac:dyDescent="0.25">
      <c r="B718" s="167" t="s">
        <v>721</v>
      </c>
    </row>
    <row r="719" spans="2:2" x14ac:dyDescent="0.25">
      <c r="B719" s="167" t="s">
        <v>722</v>
      </c>
    </row>
    <row r="720" spans="2:2" x14ac:dyDescent="0.25">
      <c r="B720" s="167" t="s">
        <v>723</v>
      </c>
    </row>
    <row r="721" spans="2:2" x14ac:dyDescent="0.25">
      <c r="B721" s="167" t="s">
        <v>986</v>
      </c>
    </row>
    <row r="722" spans="2:2" x14ac:dyDescent="0.25">
      <c r="B722" s="167" t="s">
        <v>987</v>
      </c>
    </row>
    <row r="723" spans="2:2" x14ac:dyDescent="0.25">
      <c r="B723" s="167" t="s">
        <v>344</v>
      </c>
    </row>
    <row r="724" spans="2:2" x14ac:dyDescent="0.25">
      <c r="B724" s="167" t="s">
        <v>345</v>
      </c>
    </row>
    <row r="725" spans="2:2" x14ac:dyDescent="0.25">
      <c r="B725" s="167" t="s">
        <v>346</v>
      </c>
    </row>
    <row r="726" spans="2:2" x14ac:dyDescent="0.25">
      <c r="B726" s="167" t="s">
        <v>347</v>
      </c>
    </row>
    <row r="727" spans="2:2" x14ac:dyDescent="0.25">
      <c r="B727" s="167" t="s">
        <v>348</v>
      </c>
    </row>
    <row r="728" spans="2:2" x14ac:dyDescent="0.25">
      <c r="B728" s="167" t="s">
        <v>349</v>
      </c>
    </row>
    <row r="729" spans="2:2" x14ac:dyDescent="0.25">
      <c r="B729" s="167" t="s">
        <v>350</v>
      </c>
    </row>
    <row r="730" spans="2:2" ht="22.5" x14ac:dyDescent="0.25">
      <c r="B730" s="167" t="s">
        <v>351</v>
      </c>
    </row>
    <row r="731" spans="2:2" x14ac:dyDescent="0.25">
      <c r="B731" s="167" t="s">
        <v>352</v>
      </c>
    </row>
    <row r="732" spans="2:2" x14ac:dyDescent="0.25">
      <c r="B732" s="167" t="s">
        <v>891</v>
      </c>
    </row>
    <row r="733" spans="2:2" x14ac:dyDescent="0.25">
      <c r="B733" s="167" t="s">
        <v>892</v>
      </c>
    </row>
    <row r="734" spans="2:2" x14ac:dyDescent="0.25">
      <c r="B734" s="167" t="s">
        <v>353</v>
      </c>
    </row>
    <row r="735" spans="2:2" x14ac:dyDescent="0.25">
      <c r="B735" s="167" t="s">
        <v>354</v>
      </c>
    </row>
    <row r="736" spans="2:2" x14ac:dyDescent="0.25">
      <c r="B736" s="167" t="s">
        <v>355</v>
      </c>
    </row>
    <row r="737" spans="2:2" x14ac:dyDescent="0.25">
      <c r="B737" s="167" t="s">
        <v>752</v>
      </c>
    </row>
    <row r="738" spans="2:2" x14ac:dyDescent="0.25">
      <c r="B738" s="167" t="s">
        <v>356</v>
      </c>
    </row>
    <row r="739" spans="2:2" x14ac:dyDescent="0.25">
      <c r="B739" s="167" t="s">
        <v>357</v>
      </c>
    </row>
    <row r="740" spans="2:2" x14ac:dyDescent="0.25">
      <c r="B740" s="167" t="s">
        <v>358</v>
      </c>
    </row>
    <row r="741" spans="2:2" x14ac:dyDescent="0.25">
      <c r="B741" s="167" t="s">
        <v>359</v>
      </c>
    </row>
    <row r="742" spans="2:2" x14ac:dyDescent="0.25">
      <c r="B742" s="167" t="s">
        <v>360</v>
      </c>
    </row>
    <row r="743" spans="2:2" x14ac:dyDescent="0.25">
      <c r="B743" s="167" t="s">
        <v>361</v>
      </c>
    </row>
    <row r="744" spans="2:2" x14ac:dyDescent="0.25">
      <c r="B744" s="167" t="s">
        <v>362</v>
      </c>
    </row>
    <row r="745" spans="2:2" x14ac:dyDescent="0.25">
      <c r="B745" s="167" t="s">
        <v>363</v>
      </c>
    </row>
    <row r="746" spans="2:2" x14ac:dyDescent="0.25">
      <c r="B746" s="167" t="s">
        <v>364</v>
      </c>
    </row>
    <row r="747" spans="2:2" x14ac:dyDescent="0.25">
      <c r="B747" s="167" t="s">
        <v>365</v>
      </c>
    </row>
    <row r="748" spans="2:2" x14ac:dyDescent="0.25">
      <c r="B748" s="167" t="s">
        <v>366</v>
      </c>
    </row>
    <row r="749" spans="2:2" x14ac:dyDescent="0.25">
      <c r="B749" s="167" t="s">
        <v>893</v>
      </c>
    </row>
    <row r="750" spans="2:2" x14ac:dyDescent="0.25">
      <c r="B750" s="167" t="s">
        <v>367</v>
      </c>
    </row>
    <row r="751" spans="2:2" x14ac:dyDescent="0.25">
      <c r="B751" s="167" t="s">
        <v>368</v>
      </c>
    </row>
    <row r="752" spans="2:2" x14ac:dyDescent="0.25">
      <c r="B752" s="167" t="s">
        <v>369</v>
      </c>
    </row>
    <row r="753" spans="2:2" x14ac:dyDescent="0.25">
      <c r="B753" s="167" t="s">
        <v>370</v>
      </c>
    </row>
    <row r="754" spans="2:2" x14ac:dyDescent="0.25">
      <c r="B754" s="167" t="s">
        <v>371</v>
      </c>
    </row>
    <row r="755" spans="2:2" x14ac:dyDescent="0.25">
      <c r="B755" s="167" t="s">
        <v>372</v>
      </c>
    </row>
    <row r="756" spans="2:2" x14ac:dyDescent="0.25">
      <c r="B756" s="167" t="s">
        <v>373</v>
      </c>
    </row>
    <row r="757" spans="2:2" x14ac:dyDescent="0.25">
      <c r="B757" s="167" t="s">
        <v>894</v>
      </c>
    </row>
    <row r="758" spans="2:2" x14ac:dyDescent="0.25">
      <c r="B758" s="167" t="s">
        <v>374</v>
      </c>
    </row>
    <row r="759" spans="2:2" x14ac:dyDescent="0.25">
      <c r="B759" s="167" t="s">
        <v>375</v>
      </c>
    </row>
    <row r="760" spans="2:2" x14ac:dyDescent="0.25">
      <c r="B760" s="167" t="s">
        <v>376</v>
      </c>
    </row>
    <row r="761" spans="2:2" x14ac:dyDescent="0.25">
      <c r="B761" s="167" t="s">
        <v>377</v>
      </c>
    </row>
    <row r="762" spans="2:2" x14ac:dyDescent="0.25">
      <c r="B762" s="167" t="s">
        <v>724</v>
      </c>
    </row>
    <row r="763" spans="2:2" x14ac:dyDescent="0.25">
      <c r="B763" s="167" t="s">
        <v>725</v>
      </c>
    </row>
    <row r="764" spans="2:2" x14ac:dyDescent="0.25">
      <c r="B764" s="167" t="s">
        <v>988</v>
      </c>
    </row>
    <row r="765" spans="2:2" x14ac:dyDescent="0.25">
      <c r="B765" s="167" t="s">
        <v>989</v>
      </c>
    </row>
    <row r="766" spans="2:2" x14ac:dyDescent="0.25">
      <c r="B766" s="167" t="s">
        <v>990</v>
      </c>
    </row>
    <row r="767" spans="2:2" x14ac:dyDescent="0.25">
      <c r="B767" s="167" t="s">
        <v>378</v>
      </c>
    </row>
    <row r="768" spans="2:2" x14ac:dyDescent="0.25">
      <c r="B768" s="167" t="s">
        <v>379</v>
      </c>
    </row>
    <row r="769" spans="2:2" x14ac:dyDescent="0.25">
      <c r="B769" s="167" t="s">
        <v>991</v>
      </c>
    </row>
    <row r="770" spans="2:2" x14ac:dyDescent="0.25">
      <c r="B770" s="167" t="s">
        <v>380</v>
      </c>
    </row>
    <row r="771" spans="2:2" x14ac:dyDescent="0.25">
      <c r="B771" s="167" t="s">
        <v>718</v>
      </c>
    </row>
    <row r="772" spans="2:2" x14ac:dyDescent="0.25">
      <c r="B772" s="167" t="s">
        <v>381</v>
      </c>
    </row>
    <row r="773" spans="2:2" x14ac:dyDescent="0.25">
      <c r="B773" s="167" t="s">
        <v>382</v>
      </c>
    </row>
    <row r="774" spans="2:2" x14ac:dyDescent="0.25">
      <c r="B774" s="167" t="s">
        <v>383</v>
      </c>
    </row>
    <row r="775" spans="2:2" x14ac:dyDescent="0.25">
      <c r="B775" s="167" t="s">
        <v>384</v>
      </c>
    </row>
    <row r="776" spans="2:2" x14ac:dyDescent="0.25">
      <c r="B776" s="167" t="s">
        <v>992</v>
      </c>
    </row>
    <row r="777" spans="2:2" x14ac:dyDescent="0.25">
      <c r="B777" s="167" t="s">
        <v>993</v>
      </c>
    </row>
    <row r="778" spans="2:2" x14ac:dyDescent="0.25">
      <c r="B778" s="167" t="s">
        <v>994</v>
      </c>
    </row>
    <row r="779" spans="2:2" ht="22.5" x14ac:dyDescent="0.25">
      <c r="B779" s="167" t="s">
        <v>726</v>
      </c>
    </row>
    <row r="780" spans="2:2" x14ac:dyDescent="0.25">
      <c r="B780" s="167" t="s">
        <v>995</v>
      </c>
    </row>
    <row r="781" spans="2:2" x14ac:dyDescent="0.25">
      <c r="B781" s="167" t="s">
        <v>727</v>
      </c>
    </row>
    <row r="782" spans="2:2" x14ac:dyDescent="0.25">
      <c r="B782" s="167" t="s">
        <v>385</v>
      </c>
    </row>
    <row r="783" spans="2:2" ht="22.5" x14ac:dyDescent="0.25">
      <c r="B783" s="167" t="s">
        <v>728</v>
      </c>
    </row>
    <row r="784" spans="2:2" x14ac:dyDescent="0.25">
      <c r="B784" s="167" t="s">
        <v>386</v>
      </c>
    </row>
    <row r="785" spans="2:2" x14ac:dyDescent="0.25">
      <c r="B785" s="167" t="s">
        <v>387</v>
      </c>
    </row>
    <row r="786" spans="2:2" x14ac:dyDescent="0.25">
      <c r="B786" s="167" t="s">
        <v>729</v>
      </c>
    </row>
    <row r="787" spans="2:2" x14ac:dyDescent="0.25">
      <c r="B787" s="167" t="s">
        <v>388</v>
      </c>
    </row>
    <row r="788" spans="2:2" x14ac:dyDescent="0.25">
      <c r="B788" s="167" t="s">
        <v>389</v>
      </c>
    </row>
    <row r="789" spans="2:2" x14ac:dyDescent="0.25">
      <c r="B789" s="167" t="s">
        <v>390</v>
      </c>
    </row>
    <row r="790" spans="2:2" x14ac:dyDescent="0.25">
      <c r="B790" s="167" t="s">
        <v>391</v>
      </c>
    </row>
    <row r="791" spans="2:2" x14ac:dyDescent="0.25">
      <c r="B791" s="167" t="s">
        <v>730</v>
      </c>
    </row>
    <row r="792" spans="2:2" x14ac:dyDescent="0.25">
      <c r="B792" s="167" t="s">
        <v>392</v>
      </c>
    </row>
    <row r="793" spans="2:2" x14ac:dyDescent="0.25">
      <c r="B793" s="167" t="s">
        <v>895</v>
      </c>
    </row>
    <row r="794" spans="2:2" x14ac:dyDescent="0.25">
      <c r="B794" s="167" t="s">
        <v>731</v>
      </c>
    </row>
    <row r="795" spans="2:2" x14ac:dyDescent="0.25">
      <c r="B795" s="167" t="s">
        <v>732</v>
      </c>
    </row>
    <row r="796" spans="2:2" x14ac:dyDescent="0.25">
      <c r="B796" s="167" t="s">
        <v>733</v>
      </c>
    </row>
    <row r="797" spans="2:2" x14ac:dyDescent="0.25">
      <c r="B797" s="167" t="s">
        <v>896</v>
      </c>
    </row>
    <row r="798" spans="2:2" x14ac:dyDescent="0.25">
      <c r="B798" s="167" t="s">
        <v>393</v>
      </c>
    </row>
    <row r="799" spans="2:2" x14ac:dyDescent="0.25">
      <c r="B799" s="167" t="s">
        <v>734</v>
      </c>
    </row>
    <row r="800" spans="2:2" x14ac:dyDescent="0.25">
      <c r="B800" s="167" t="s">
        <v>735</v>
      </c>
    </row>
    <row r="801" spans="2:2" x14ac:dyDescent="0.25">
      <c r="B801" s="167" t="s">
        <v>755</v>
      </c>
    </row>
    <row r="802" spans="2:2" x14ac:dyDescent="0.25">
      <c r="B802" s="167" t="s">
        <v>394</v>
      </c>
    </row>
    <row r="803" spans="2:2" x14ac:dyDescent="0.25">
      <c r="B803" s="167" t="s">
        <v>395</v>
      </c>
    </row>
    <row r="804" spans="2:2" x14ac:dyDescent="0.25">
      <c r="B804" s="167" t="s">
        <v>396</v>
      </c>
    </row>
    <row r="805" spans="2:2" x14ac:dyDescent="0.25">
      <c r="B805" s="1"/>
    </row>
    <row r="806" spans="2:2" x14ac:dyDescent="0.25">
      <c r="B806" s="1"/>
    </row>
    <row r="807" spans="2:2" x14ac:dyDescent="0.25">
      <c r="B807" s="1"/>
    </row>
    <row r="808" spans="2:2" x14ac:dyDescent="0.25">
      <c r="B808" s="1"/>
    </row>
    <row r="809" spans="2:2" x14ac:dyDescent="0.25">
      <c r="B809" s="1"/>
    </row>
    <row r="810" spans="2:2" x14ac:dyDescent="0.25">
      <c r="B810" s="1"/>
    </row>
    <row r="811" spans="2:2" x14ac:dyDescent="0.25">
      <c r="B811" s="1"/>
    </row>
    <row r="812" spans="2:2" x14ac:dyDescent="0.25">
      <c r="B812" s="1"/>
    </row>
    <row r="813" spans="2:2" x14ac:dyDescent="0.25">
      <c r="B813" s="1"/>
    </row>
    <row r="814" spans="2:2" x14ac:dyDescent="0.25">
      <c r="B814" s="1"/>
    </row>
    <row r="815" spans="2:2" x14ac:dyDescent="0.25">
      <c r="B815" s="1"/>
    </row>
    <row r="816" spans="2:2" x14ac:dyDescent="0.25">
      <c r="B816" s="1"/>
    </row>
    <row r="817" spans="2:2" x14ac:dyDescent="0.25">
      <c r="B817" s="1"/>
    </row>
    <row r="818" spans="2:2" x14ac:dyDescent="0.25">
      <c r="B818" s="1"/>
    </row>
    <row r="819" spans="2:2" x14ac:dyDescent="0.25">
      <c r="B819" s="1"/>
    </row>
    <row r="820" spans="2:2" x14ac:dyDescent="0.25">
      <c r="B820" s="1"/>
    </row>
    <row r="821" spans="2:2" x14ac:dyDescent="0.25">
      <c r="B821" s="1"/>
    </row>
    <row r="822" spans="2:2" x14ac:dyDescent="0.25">
      <c r="B822" s="1"/>
    </row>
    <row r="823" spans="2:2" x14ac:dyDescent="0.25">
      <c r="B823" s="1"/>
    </row>
    <row r="824" spans="2:2" x14ac:dyDescent="0.25">
      <c r="B824" s="1"/>
    </row>
    <row r="825" spans="2:2" x14ac:dyDescent="0.25">
      <c r="B825" s="1"/>
    </row>
    <row r="826" spans="2:2" x14ac:dyDescent="0.25">
      <c r="B826" s="1"/>
    </row>
    <row r="827" spans="2:2" x14ac:dyDescent="0.25">
      <c r="B827" s="1"/>
    </row>
    <row r="828" spans="2:2" x14ac:dyDescent="0.25">
      <c r="B828" s="1"/>
    </row>
    <row r="829" spans="2:2" x14ac:dyDescent="0.25">
      <c r="B829" s="1"/>
    </row>
    <row r="830" spans="2:2" x14ac:dyDescent="0.25">
      <c r="B830" s="1"/>
    </row>
    <row r="831" spans="2:2" x14ac:dyDescent="0.25">
      <c r="B831" s="1"/>
    </row>
    <row r="832" spans="2:2" x14ac:dyDescent="0.25">
      <c r="B832" s="1"/>
    </row>
    <row r="833" spans="2:2" x14ac:dyDescent="0.25">
      <c r="B833" s="1"/>
    </row>
    <row r="834" spans="2:2" x14ac:dyDescent="0.25">
      <c r="B834" s="1"/>
    </row>
    <row r="835" spans="2:2" x14ac:dyDescent="0.25">
      <c r="B835" s="1"/>
    </row>
    <row r="836" spans="2:2" x14ac:dyDescent="0.25">
      <c r="B836" s="1"/>
    </row>
    <row r="837" spans="2:2" x14ac:dyDescent="0.25">
      <c r="B837" s="1"/>
    </row>
    <row r="838" spans="2:2" x14ac:dyDescent="0.25">
      <c r="B838" s="1"/>
    </row>
    <row r="839" spans="2:2" x14ac:dyDescent="0.25">
      <c r="B839" s="1"/>
    </row>
    <row r="840" spans="2:2" x14ac:dyDescent="0.25">
      <c r="B840" s="1"/>
    </row>
    <row r="841" spans="2:2" x14ac:dyDescent="0.25">
      <c r="B841" s="1"/>
    </row>
    <row r="842" spans="2:2" x14ac:dyDescent="0.25">
      <c r="B842" s="1"/>
    </row>
    <row r="843" spans="2:2" x14ac:dyDescent="0.25">
      <c r="B843" s="1"/>
    </row>
    <row r="844" spans="2:2" x14ac:dyDescent="0.25">
      <c r="B844" s="1"/>
    </row>
    <row r="845" spans="2:2" x14ac:dyDescent="0.25">
      <c r="B845" s="1"/>
    </row>
    <row r="846" spans="2:2" x14ac:dyDescent="0.25">
      <c r="B846" s="1"/>
    </row>
    <row r="847" spans="2:2" x14ac:dyDescent="0.25">
      <c r="B847" s="1"/>
    </row>
    <row r="848" spans="2:2" x14ac:dyDescent="0.25">
      <c r="B848" s="1"/>
    </row>
    <row r="849" spans="2:2" x14ac:dyDescent="0.25">
      <c r="B849" s="1"/>
    </row>
    <row r="850" spans="2:2" x14ac:dyDescent="0.25">
      <c r="B850" s="1"/>
    </row>
    <row r="851" spans="2:2" x14ac:dyDescent="0.25">
      <c r="B851" s="1"/>
    </row>
    <row r="852" spans="2:2" x14ac:dyDescent="0.25">
      <c r="B852" s="1"/>
    </row>
    <row r="853" spans="2:2" x14ac:dyDescent="0.25">
      <c r="B853" s="1"/>
    </row>
    <row r="854" spans="2:2" x14ac:dyDescent="0.25">
      <c r="B854" s="1"/>
    </row>
    <row r="855" spans="2:2" x14ac:dyDescent="0.25">
      <c r="B855" s="1"/>
    </row>
    <row r="856" spans="2:2" x14ac:dyDescent="0.25">
      <c r="B856" s="1"/>
    </row>
    <row r="857" spans="2:2" x14ac:dyDescent="0.25">
      <c r="B857" s="1"/>
    </row>
    <row r="858" spans="2:2" x14ac:dyDescent="0.25">
      <c r="B858" s="1"/>
    </row>
    <row r="859" spans="2:2" x14ac:dyDescent="0.25">
      <c r="B859" s="1"/>
    </row>
    <row r="860" spans="2:2" x14ac:dyDescent="0.25">
      <c r="B860" s="1"/>
    </row>
    <row r="861" spans="2:2" x14ac:dyDescent="0.25">
      <c r="B861" s="1"/>
    </row>
    <row r="862" spans="2:2" x14ac:dyDescent="0.25">
      <c r="B862" s="1"/>
    </row>
    <row r="863" spans="2:2" x14ac:dyDescent="0.25">
      <c r="B863" s="1"/>
    </row>
    <row r="864" spans="2:2" x14ac:dyDescent="0.25">
      <c r="B864" s="1"/>
    </row>
    <row r="865" spans="2:2" x14ac:dyDescent="0.25">
      <c r="B865" s="1"/>
    </row>
    <row r="866" spans="2:2" x14ac:dyDescent="0.25">
      <c r="B866" s="1"/>
    </row>
    <row r="867" spans="2:2" x14ac:dyDescent="0.25">
      <c r="B867" s="1"/>
    </row>
    <row r="868" spans="2:2" x14ac:dyDescent="0.25">
      <c r="B868" s="1"/>
    </row>
    <row r="869" spans="2:2" x14ac:dyDescent="0.25">
      <c r="B869" s="1"/>
    </row>
    <row r="870" spans="2:2" x14ac:dyDescent="0.25">
      <c r="B870" s="1"/>
    </row>
    <row r="871" spans="2:2" x14ac:dyDescent="0.25">
      <c r="B871" s="1"/>
    </row>
    <row r="872" spans="2:2" x14ac:dyDescent="0.25">
      <c r="B872" s="1"/>
    </row>
    <row r="873" spans="2:2" x14ac:dyDescent="0.25">
      <c r="B873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Καθορισμένες περιοχές</vt:lpstr>
      </vt:variant>
      <vt:variant>
        <vt:i4>2</vt:i4>
      </vt:variant>
    </vt:vector>
  </HeadingPairs>
  <TitlesOfParts>
    <vt:vector size="6" baseType="lpstr">
      <vt:lpstr>Δήμοι -νπδδ</vt:lpstr>
      <vt:lpstr>Φύλλο3</vt:lpstr>
      <vt:lpstr>mapping </vt:lpstr>
      <vt:lpstr>list</vt:lpstr>
      <vt:lpstr>list_upd</vt:lpstr>
      <vt:lpstr>'Δήμοι -νπδδ'!Print_Area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Sofia Polychroniou</cp:lastModifiedBy>
  <cp:lastPrinted>2018-07-31T07:24:31Z</cp:lastPrinted>
  <dcterms:created xsi:type="dcterms:W3CDTF">2012-04-12T10:37:28Z</dcterms:created>
  <dcterms:modified xsi:type="dcterms:W3CDTF">2023-03-30T09:37:13Z</dcterms:modified>
</cp:coreProperties>
</file>